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zfile\dokumenty$\sykorova\Documents\Dotace SPORT\2019\"/>
    </mc:Choice>
  </mc:AlternateContent>
  <bookViews>
    <workbookView xWindow="360" yWindow="75" windowWidth="11340" windowHeight="6795"/>
  </bookViews>
  <sheets>
    <sheet name="dotace žadatelé 2019 final" sheetId="20" r:id="rId1"/>
    <sheet name="List1" sheetId="21" r:id="rId2"/>
    <sheet name="Všechny žádosti" sheetId="14" state="hidden" r:id="rId3"/>
  </sheets>
  <calcPr calcId="152511"/>
</workbook>
</file>

<file path=xl/calcChain.xml><?xml version="1.0" encoding="utf-8"?>
<calcChain xmlns="http://schemas.openxmlformats.org/spreadsheetml/2006/main">
  <c r="F105" i="20" l="1"/>
  <c r="E105" i="20"/>
  <c r="G105" i="20"/>
  <c r="F259" i="20" l="1"/>
  <c r="F246" i="20"/>
  <c r="F221" i="20"/>
  <c r="F193" i="20"/>
  <c r="F168" i="20"/>
  <c r="F87" i="20"/>
  <c r="F260" i="20" l="1"/>
  <c r="F263" i="20"/>
  <c r="A111" i="20"/>
  <c r="A112" i="20" s="1"/>
  <c r="A113" i="20" s="1"/>
  <c r="A114" i="20" s="1"/>
  <c r="A115" i="20" s="1"/>
  <c r="A116" i="20" s="1"/>
  <c r="A117" i="20" s="1"/>
  <c r="A118" i="20" s="1"/>
  <c r="A119" i="20" s="1"/>
  <c r="A120" i="20" s="1"/>
  <c r="A121" i="20" s="1"/>
  <c r="A122" i="20" s="1"/>
  <c r="A123" i="20" s="1"/>
  <c r="A124" i="20" s="1"/>
  <c r="A125" i="20" s="1"/>
  <c r="A126" i="20" s="1"/>
  <c r="A127" i="20" s="1"/>
  <c r="A128" i="20" s="1"/>
  <c r="A129" i="20" s="1"/>
  <c r="A130" i="20" s="1"/>
  <c r="A131" i="20" s="1"/>
  <c r="A132" i="20" s="1"/>
  <c r="A133" i="20" s="1"/>
  <c r="A134" i="20" s="1"/>
  <c r="A135" i="20" s="1"/>
  <c r="A136" i="20" s="1"/>
  <c r="A137" i="20" s="1"/>
  <c r="A138" i="20" s="1"/>
  <c r="A139" i="20" s="1"/>
  <c r="A140" i="20" s="1"/>
  <c r="A141" i="20" s="1"/>
  <c r="A142" i="20" s="1"/>
  <c r="A143" i="20" s="1"/>
  <c r="A144" i="20" s="1"/>
  <c r="A145" i="20" s="1"/>
  <c r="A146" i="20" s="1"/>
  <c r="A147" i="20" s="1"/>
  <c r="A148" i="20" s="1"/>
  <c r="A149" i="20" s="1"/>
  <c r="A150" i="20" s="1"/>
  <c r="A151" i="20" s="1"/>
  <c r="A152" i="20" s="1"/>
  <c r="A153" i="20" s="1"/>
  <c r="A154" i="20" s="1"/>
  <c r="A155" i="20" s="1"/>
  <c r="A156" i="20" s="1"/>
  <c r="A157" i="20" s="1"/>
  <c r="A158" i="20" s="1"/>
  <c r="A159" i="20" s="1"/>
  <c r="A160" i="20" s="1"/>
  <c r="A161" i="20" s="1"/>
  <c r="A162" i="20" s="1"/>
  <c r="A163" i="20" s="1"/>
  <c r="A164" i="20" s="1"/>
  <c r="A165" i="20" s="1"/>
  <c r="A166" i="20" s="1"/>
  <c r="G221" i="20" l="1"/>
  <c r="E221" i="20"/>
  <c r="E19" i="21" l="1"/>
  <c r="C19" i="21"/>
  <c r="G87" i="20" l="1"/>
  <c r="E87" i="20"/>
  <c r="E193" i="20" l="1"/>
  <c r="G246" i="20" l="1"/>
  <c r="E246" i="20"/>
  <c r="G259" i="20"/>
  <c r="E259" i="20"/>
  <c r="E260" i="20" l="1"/>
  <c r="G260" i="20"/>
  <c r="G168" i="20" l="1"/>
  <c r="E168" i="20"/>
  <c r="E263" i="20" l="1"/>
  <c r="G193" i="20" l="1"/>
  <c r="G263" i="20" s="1"/>
  <c r="A11" i="20"/>
  <c r="A12" i="20" s="1"/>
  <c r="A13" i="20" s="1"/>
  <c r="A14" i="20" s="1"/>
  <c r="A15" i="20" s="1"/>
  <c r="A16" i="20" s="1"/>
  <c r="A17" i="20" s="1"/>
  <c r="A18" i="20" s="1"/>
  <c r="A19" i="20" s="1"/>
  <c r="A20" i="20" s="1"/>
  <c r="A21" i="20" s="1"/>
  <c r="A22" i="20" s="1"/>
  <c r="A23" i="20" s="1"/>
  <c r="A24" i="20" s="1"/>
  <c r="A25" i="20" s="1"/>
  <c r="A26" i="20" s="1"/>
  <c r="A27" i="20" s="1"/>
  <c r="A28" i="20" s="1"/>
  <c r="A29" i="20" s="1"/>
  <c r="A30" i="20" s="1"/>
  <c r="A31" i="20" s="1"/>
  <c r="A32" i="20" s="1"/>
  <c r="A33" i="20" s="1"/>
  <c r="A34" i="20" s="1"/>
  <c r="A35" i="20" s="1"/>
  <c r="A36" i="20" s="1"/>
  <c r="A37" i="20" s="1"/>
  <c r="A38" i="20" s="1"/>
  <c r="A39" i="20" s="1"/>
  <c r="A40" i="20" s="1"/>
  <c r="A41" i="20" s="1"/>
  <c r="A42" i="20" s="1"/>
  <c r="A43" i="20" s="1"/>
  <c r="A44" i="20" s="1"/>
  <c r="A45" i="20" s="1"/>
  <c r="A46" i="20" s="1"/>
  <c r="A47" i="20" s="1"/>
  <c r="A48" i="20" s="1"/>
  <c r="A49" i="20" s="1"/>
  <c r="A50" i="20" s="1"/>
  <c r="A51" i="20" s="1"/>
  <c r="A52" i="20" s="1"/>
  <c r="A53" i="20" s="1"/>
  <c r="A54" i="20" s="1"/>
  <c r="A55" i="20" s="1"/>
  <c r="A56" i="20" s="1"/>
  <c r="A57" i="20" s="1"/>
  <c r="A58" i="20" s="1"/>
  <c r="A59" i="20" s="1"/>
  <c r="A60" i="20" s="1"/>
  <c r="A61" i="20" s="1"/>
  <c r="A62" i="20" s="1"/>
  <c r="A63" i="20" s="1"/>
  <c r="A64" i="20" s="1"/>
  <c r="A65" i="20" s="1"/>
  <c r="A66" i="20" s="1"/>
  <c r="A67" i="20" s="1"/>
  <c r="A68" i="20" s="1"/>
  <c r="A69" i="20" s="1"/>
  <c r="A70" i="20" s="1"/>
  <c r="A71" i="20" s="1"/>
  <c r="A72" i="20" s="1"/>
  <c r="A73" i="20" s="1"/>
  <c r="A74" i="20" s="1"/>
  <c r="A75" i="20" s="1"/>
  <c r="A76" i="20" s="1"/>
  <c r="A77" i="20" s="1"/>
  <c r="A78" i="20" s="1"/>
  <c r="A79" i="20" s="1"/>
  <c r="A80" i="20" s="1"/>
  <c r="A81" i="20" s="1"/>
  <c r="A82" i="20" s="1"/>
  <c r="A83" i="20" s="1"/>
  <c r="A84" i="20" s="1"/>
  <c r="A85" i="20" s="1"/>
  <c r="A86" i="20" s="1"/>
  <c r="O75" i="14" l="1"/>
  <c r="R75" i="14"/>
  <c r="W75" i="14"/>
  <c r="X75" i="14"/>
  <c r="Q75" i="14"/>
  <c r="L75" i="14"/>
  <c r="K75" i="14"/>
  <c r="A9" i="14"/>
  <c r="A10" i="14"/>
  <c r="A11" i="14"/>
  <c r="A12" i="14"/>
  <c r="A13" i="14"/>
  <c r="A14" i="14"/>
  <c r="A15" i="14"/>
  <c r="A16" i="14"/>
  <c r="A17" i="14"/>
  <c r="A18" i="14"/>
  <c r="A19" i="14"/>
  <c r="A20" i="14"/>
  <c r="A21" i="14"/>
  <c r="A22" i="14"/>
  <c r="A23" i="14"/>
  <c r="A24" i="14"/>
  <c r="A25" i="14"/>
  <c r="A26" i="14"/>
  <c r="A27" i="14"/>
  <c r="A28" i="14"/>
  <c r="A29" i="14"/>
  <c r="A30" i="14"/>
  <c r="A31" i="14"/>
  <c r="A32" i="14"/>
  <c r="A33" i="14"/>
  <c r="A34" i="14"/>
  <c r="A35" i="14"/>
  <c r="A36" i="14"/>
  <c r="A37" i="14"/>
  <c r="A38" i="14"/>
  <c r="A39" i="14"/>
  <c r="A40" i="14"/>
  <c r="A41" i="14"/>
  <c r="A42" i="14"/>
  <c r="A43" i="14"/>
  <c r="A44" i="14"/>
  <c r="A45" i="14"/>
  <c r="A46" i="14"/>
  <c r="A47" i="14"/>
  <c r="A48" i="14"/>
  <c r="A49" i="14"/>
  <c r="A50" i="14"/>
  <c r="A51" i="14"/>
  <c r="A52" i="14"/>
  <c r="A53" i="14"/>
  <c r="A54" i="14"/>
  <c r="A55" i="14"/>
  <c r="A56" i="14"/>
  <c r="A57" i="14"/>
  <c r="A58" i="14"/>
  <c r="A59" i="14"/>
  <c r="A60" i="14"/>
  <c r="A61" i="14"/>
  <c r="A62" i="14"/>
  <c r="A63" i="14"/>
  <c r="A64" i="14"/>
  <c r="A65" i="14"/>
  <c r="A66" i="14"/>
  <c r="A67" i="14"/>
  <c r="A68" i="14"/>
  <c r="A69" i="14"/>
  <c r="A70" i="14"/>
  <c r="A71" i="14"/>
  <c r="A72" i="14"/>
  <c r="A73" i="14"/>
  <c r="J39" i="14"/>
  <c r="J32" i="14"/>
  <c r="J31" i="14"/>
  <c r="N75" i="14"/>
  <c r="M75" i="14"/>
  <c r="I75" i="14"/>
  <c r="H75" i="14"/>
  <c r="J68" i="14"/>
  <c r="J67" i="14"/>
  <c r="J66" i="14"/>
  <c r="J65" i="14"/>
  <c r="J64" i="14"/>
  <c r="J63" i="14"/>
  <c r="J62" i="14"/>
  <c r="J61" i="14"/>
  <c r="J60" i="14"/>
  <c r="J59" i="14"/>
  <c r="J58" i="14"/>
  <c r="J57" i="14"/>
  <c r="J56" i="14"/>
  <c r="J55" i="14"/>
  <c r="J54" i="14"/>
  <c r="J53" i="14"/>
  <c r="J52" i="14"/>
  <c r="J51" i="14"/>
  <c r="J50" i="14"/>
  <c r="J49" i="14"/>
  <c r="J48" i="14"/>
  <c r="J47" i="14"/>
  <c r="J46" i="14"/>
  <c r="J45" i="14"/>
  <c r="J44" i="14"/>
  <c r="J43" i="14"/>
  <c r="J42" i="14"/>
  <c r="J41" i="14"/>
  <c r="J40" i="14"/>
  <c r="J38" i="14"/>
  <c r="J37" i="14"/>
  <c r="J36" i="14"/>
  <c r="J35" i="14"/>
  <c r="J34" i="14"/>
  <c r="J33" i="14"/>
  <c r="J30" i="14"/>
  <c r="J29" i="14"/>
  <c r="J28" i="14"/>
  <c r="J27" i="14"/>
  <c r="J26" i="14"/>
  <c r="J25" i="14"/>
  <c r="J24" i="14"/>
  <c r="J23" i="14"/>
  <c r="J22" i="14"/>
  <c r="J21" i="14"/>
  <c r="J20" i="14"/>
  <c r="J19" i="14"/>
  <c r="J18" i="14"/>
  <c r="J17" i="14"/>
  <c r="J16" i="14"/>
  <c r="J15" i="14"/>
  <c r="J14" i="14"/>
  <c r="J13" i="14"/>
  <c r="J12" i="14"/>
  <c r="J11" i="14"/>
  <c r="J10" i="14"/>
  <c r="J9" i="14"/>
  <c r="J8" i="14"/>
</calcChain>
</file>

<file path=xl/comments1.xml><?xml version="1.0" encoding="utf-8"?>
<comments xmlns="http://schemas.openxmlformats.org/spreadsheetml/2006/main">
  <authors>
    <author>Zlámalová Vladimíra</author>
  </authors>
  <commentList>
    <comment ref="F199" authorId="0" shapeId="0">
      <text>
        <r>
          <rPr>
            <b/>
            <sz val="8"/>
            <color indexed="81"/>
            <rFont val="Tahoma"/>
            <family val="2"/>
            <charset val="238"/>
          </rPr>
          <t>Zlámalová Vladimíra:</t>
        </r>
        <r>
          <rPr>
            <sz val="8"/>
            <color indexed="81"/>
            <rFont val="Tahoma"/>
            <family val="2"/>
            <charset val="238"/>
          </rPr>
          <t xml:space="preserve">
1. kolo 100.000 Kč
2. kolo 100.000 Kč</t>
        </r>
      </text>
    </comment>
    <comment ref="G199" authorId="0" shapeId="0">
      <text>
        <r>
          <rPr>
            <b/>
            <sz val="8"/>
            <color indexed="81"/>
            <rFont val="Tahoma"/>
            <family val="2"/>
            <charset val="238"/>
          </rPr>
          <t>Zlámalová Vladimíra:</t>
        </r>
        <r>
          <rPr>
            <sz val="8"/>
            <color indexed="81"/>
            <rFont val="Tahoma"/>
            <family val="2"/>
            <charset val="238"/>
          </rPr>
          <t xml:space="preserve">
1. kolo 20.000 Kč
2. kolo </t>
        </r>
      </text>
    </comment>
    <comment ref="F200" authorId="0" shapeId="0">
      <text>
        <r>
          <rPr>
            <b/>
            <sz val="8"/>
            <color indexed="81"/>
            <rFont val="Tahoma"/>
            <family val="2"/>
            <charset val="238"/>
          </rPr>
          <t>Zlámalová Vladimíra:</t>
        </r>
        <r>
          <rPr>
            <sz val="8"/>
            <color indexed="81"/>
            <rFont val="Tahoma"/>
            <family val="2"/>
            <charset val="238"/>
          </rPr>
          <t xml:space="preserve">
1. kolo   98.573 Kč
2. kolo 138.547 Kč</t>
        </r>
      </text>
    </comment>
    <comment ref="G200" authorId="0" shapeId="0">
      <text>
        <r>
          <rPr>
            <b/>
            <sz val="8"/>
            <color indexed="81"/>
            <rFont val="Tahoma"/>
            <family val="2"/>
            <charset val="238"/>
          </rPr>
          <t>Zlámalová Vladimíra:</t>
        </r>
        <r>
          <rPr>
            <sz val="8"/>
            <color indexed="81"/>
            <rFont val="Tahoma"/>
            <family val="2"/>
            <charset val="238"/>
          </rPr>
          <t xml:space="preserve">
1. kolo   98.573 Kč
2. kolo  52.041 Kč</t>
        </r>
      </text>
    </comment>
    <comment ref="F201" authorId="0" shapeId="0">
      <text>
        <r>
          <rPr>
            <b/>
            <sz val="8"/>
            <color indexed="81"/>
            <rFont val="Tahoma"/>
            <family val="2"/>
            <charset val="238"/>
          </rPr>
          <t>Zlámalová Vladimíra:</t>
        </r>
        <r>
          <rPr>
            <sz val="8"/>
            <color indexed="81"/>
            <rFont val="Tahoma"/>
            <family val="2"/>
            <charset val="238"/>
          </rPr>
          <t xml:space="preserve">
1. kolo 202.333 Kč
2. kolo 284.387 Kč</t>
        </r>
      </text>
    </comment>
    <comment ref="G201" authorId="0" shapeId="0">
      <text>
        <r>
          <rPr>
            <b/>
            <sz val="8"/>
            <color indexed="81"/>
            <rFont val="Tahoma"/>
            <family val="2"/>
            <charset val="238"/>
          </rPr>
          <t>Zlámalová Vladimíra:</t>
        </r>
        <r>
          <rPr>
            <sz val="8"/>
            <color indexed="81"/>
            <rFont val="Tahoma"/>
            <family val="2"/>
            <charset val="238"/>
          </rPr>
          <t xml:space="preserve">
1. kolo 202.333 Kč
2. kolo 104.082 Kč</t>
        </r>
      </text>
    </comment>
    <comment ref="F202" authorId="0" shapeId="0">
      <text>
        <r>
          <rPr>
            <b/>
            <sz val="8"/>
            <color indexed="81"/>
            <rFont val="Tahoma"/>
            <family val="2"/>
            <charset val="238"/>
          </rPr>
          <t>Zlámalová Vladimíra:</t>
        </r>
        <r>
          <rPr>
            <sz val="8"/>
            <color indexed="81"/>
            <rFont val="Tahoma"/>
            <family val="2"/>
            <charset val="238"/>
          </rPr>
          <t xml:space="preserve">
1. kolo 883.365 Kč
2. kolo 736.603 Kč</t>
        </r>
      </text>
    </comment>
    <comment ref="G202" authorId="0" shapeId="0">
      <text>
        <r>
          <rPr>
            <b/>
            <sz val="8"/>
            <color indexed="81"/>
            <rFont val="Tahoma"/>
            <family val="2"/>
            <charset val="238"/>
          </rPr>
          <t>Zlámalová Vladimíra:</t>
        </r>
        <r>
          <rPr>
            <sz val="8"/>
            <color indexed="81"/>
            <rFont val="Tahoma"/>
            <family val="2"/>
            <charset val="238"/>
          </rPr>
          <t xml:space="preserve">
1. kolo 883.365 Kč
2. kolo 321.612 Kč</t>
        </r>
      </text>
    </comment>
    <comment ref="F203" authorId="0" shapeId="0">
      <text>
        <r>
          <rPr>
            <b/>
            <sz val="8"/>
            <color indexed="81"/>
            <rFont val="Tahoma"/>
            <family val="2"/>
            <charset val="238"/>
          </rPr>
          <t>Zlámalová Vladimíra:</t>
        </r>
        <r>
          <rPr>
            <sz val="8"/>
            <color indexed="81"/>
            <rFont val="Tahoma"/>
            <family val="2"/>
            <charset val="238"/>
          </rPr>
          <t xml:space="preserve">
jen 1. kolo</t>
        </r>
      </text>
    </comment>
    <comment ref="G203" authorId="0" shapeId="0">
      <text>
        <r>
          <rPr>
            <b/>
            <sz val="8"/>
            <color indexed="81"/>
            <rFont val="Tahoma"/>
            <family val="2"/>
            <charset val="238"/>
          </rPr>
          <t>Zlámalová Vladimíra:</t>
        </r>
        <r>
          <rPr>
            <sz val="8"/>
            <color indexed="81"/>
            <rFont val="Tahoma"/>
            <family val="2"/>
            <charset val="238"/>
          </rPr>
          <t xml:space="preserve">
jen 1. kolo</t>
        </r>
      </text>
    </comment>
    <comment ref="F204" authorId="0" shapeId="0">
      <text>
        <r>
          <rPr>
            <b/>
            <sz val="8"/>
            <color indexed="81"/>
            <rFont val="Tahoma"/>
            <family val="2"/>
            <charset val="238"/>
          </rPr>
          <t>Zlámalová Vladimíra:</t>
        </r>
        <r>
          <rPr>
            <sz val="8"/>
            <color indexed="81"/>
            <rFont val="Tahoma"/>
            <family val="2"/>
            <charset val="238"/>
          </rPr>
          <t xml:space="preserve">
jen 1. kolo</t>
        </r>
      </text>
    </comment>
    <comment ref="G204" authorId="0" shapeId="0">
      <text>
        <r>
          <rPr>
            <b/>
            <sz val="8"/>
            <color indexed="81"/>
            <rFont val="Tahoma"/>
            <charset val="1"/>
          </rPr>
          <t>Zlámalová Vladimíra:</t>
        </r>
        <r>
          <rPr>
            <sz val="8"/>
            <color indexed="81"/>
            <rFont val="Tahoma"/>
            <charset val="1"/>
          </rPr>
          <t xml:space="preserve">
1. kolo 20000 Kč
2. kolo 13011 Kč</t>
        </r>
      </text>
    </comment>
    <comment ref="F205" authorId="0" shapeId="0">
      <text>
        <r>
          <rPr>
            <b/>
            <sz val="8"/>
            <color indexed="81"/>
            <rFont val="Tahoma"/>
            <family val="2"/>
            <charset val="238"/>
          </rPr>
          <t>Zlámalová Vladimíra:</t>
        </r>
        <r>
          <rPr>
            <sz val="8"/>
            <color indexed="81"/>
            <rFont val="Tahoma"/>
            <family val="2"/>
            <charset val="238"/>
          </rPr>
          <t xml:space="preserve">
jen 1. kolo 205.000 Kč</t>
        </r>
      </text>
    </comment>
    <comment ref="G205" authorId="0" shapeId="0">
      <text>
        <r>
          <rPr>
            <b/>
            <sz val="8"/>
            <color indexed="81"/>
            <rFont val="Tahoma"/>
            <family val="2"/>
            <charset val="238"/>
          </rPr>
          <t>Zlámalová Vladimíra:</t>
        </r>
        <r>
          <rPr>
            <sz val="8"/>
            <color indexed="81"/>
            <rFont val="Tahoma"/>
            <family val="2"/>
            <charset val="238"/>
          </rPr>
          <t xml:space="preserve">
1. kolo 80.814 Kč
2. kolo 39.031 Kč</t>
        </r>
      </text>
    </comment>
    <comment ref="F206" authorId="0" shapeId="0">
      <text>
        <r>
          <rPr>
            <b/>
            <sz val="8"/>
            <color indexed="81"/>
            <rFont val="Tahoma"/>
            <family val="2"/>
            <charset val="238"/>
          </rPr>
          <t>Zlámalová Vladimíra:</t>
        </r>
        <r>
          <rPr>
            <sz val="8"/>
            <color indexed="81"/>
            <rFont val="Tahoma"/>
            <family val="2"/>
            <charset val="238"/>
          </rPr>
          <t xml:space="preserve">
1. kolo 218.496 Kč
2. kolo 157.058 Kč</t>
        </r>
      </text>
    </comment>
    <comment ref="G206" authorId="0" shapeId="0">
      <text>
        <r>
          <rPr>
            <b/>
            <sz val="8"/>
            <color indexed="81"/>
            <rFont val="Tahoma"/>
            <family val="2"/>
            <charset val="238"/>
          </rPr>
          <t>Zlámalová Vladimíra:</t>
        </r>
        <r>
          <rPr>
            <sz val="8"/>
            <color indexed="81"/>
            <rFont val="Tahoma"/>
            <family val="2"/>
            <charset val="238"/>
          </rPr>
          <t xml:space="preserve">
1. kolo 218.496 Kč
2. kolo 157.058 Kč</t>
        </r>
      </text>
    </comment>
    <comment ref="D207" authorId="0" shapeId="0">
      <text>
        <r>
          <rPr>
            <b/>
            <sz val="8"/>
            <color indexed="81"/>
            <rFont val="Tahoma"/>
            <family val="2"/>
            <charset val="238"/>
          </rPr>
          <t>Zlámalová Vladimíra:</t>
        </r>
        <r>
          <rPr>
            <sz val="8"/>
            <color indexed="81"/>
            <rFont val="Tahoma"/>
            <family val="2"/>
            <charset val="238"/>
          </rPr>
          <t xml:space="preserve">
upraven název dle požadavku v emailu  ze dne 4.dubna 
původní název projektu Terénní tým Břeclav, práh - jižní Morava, z.ú.</t>
        </r>
      </text>
    </comment>
    <comment ref="G207" authorId="0" shapeId="0">
      <text>
        <r>
          <rPr>
            <b/>
            <sz val="8"/>
            <color indexed="81"/>
            <rFont val="Tahoma"/>
            <family val="2"/>
            <charset val="238"/>
          </rPr>
          <t>Zlámalová Vladimíra:</t>
        </r>
        <r>
          <rPr>
            <sz val="8"/>
            <color indexed="81"/>
            <rFont val="Tahoma"/>
            <family val="2"/>
            <charset val="238"/>
          </rPr>
          <t xml:space="preserve">
1. kolo 77.222 Kč
2. kolo 2.778 Kč</t>
        </r>
      </text>
    </comment>
    <comment ref="F208" authorId="0" shapeId="0">
      <text>
        <r>
          <rPr>
            <b/>
            <sz val="8"/>
            <color indexed="81"/>
            <rFont val="Tahoma"/>
            <family val="2"/>
            <charset val="238"/>
          </rPr>
          <t>Zlámalová Vladimíra:</t>
        </r>
        <r>
          <rPr>
            <sz val="8"/>
            <color indexed="81"/>
            <rFont val="Tahoma"/>
            <family val="2"/>
            <charset val="238"/>
          </rPr>
          <t xml:space="preserve">
1. kolo 766.584 Kč
2. kolo doplatek do výše 1.kola</t>
        </r>
      </text>
    </comment>
    <comment ref="G208" authorId="0" shapeId="0">
      <text>
        <r>
          <rPr>
            <b/>
            <sz val="8"/>
            <color indexed="81"/>
            <rFont val="Tahoma"/>
            <family val="2"/>
            <charset val="238"/>
          </rPr>
          <t>Zlámalová Vladimíra:</t>
        </r>
        <r>
          <rPr>
            <sz val="8"/>
            <color indexed="81"/>
            <rFont val="Tahoma"/>
            <family val="2"/>
            <charset val="238"/>
          </rPr>
          <t xml:space="preserve">
1. kolo 318.675 Kč
2. kolo 118.393 Kč</t>
        </r>
      </text>
    </comment>
    <comment ref="F209" authorId="0" shapeId="0">
      <text>
        <r>
          <rPr>
            <b/>
            <sz val="8"/>
            <color indexed="81"/>
            <rFont val="Tahoma"/>
            <family val="2"/>
            <charset val="238"/>
          </rPr>
          <t>Zlámalová Vladimíra:</t>
        </r>
        <r>
          <rPr>
            <sz val="8"/>
            <color indexed="81"/>
            <rFont val="Tahoma"/>
            <family val="2"/>
            <charset val="238"/>
          </rPr>
          <t xml:space="preserve">
1. kolo 413.437 Kč
2. kolo doplatek do výše 1.kola</t>
        </r>
      </text>
    </comment>
    <comment ref="G209" authorId="0" shapeId="0">
      <text>
        <r>
          <rPr>
            <b/>
            <sz val="8"/>
            <color indexed="81"/>
            <rFont val="Tahoma"/>
            <family val="2"/>
            <charset val="238"/>
          </rPr>
          <t>Zlámalová Vladimíra:</t>
        </r>
        <r>
          <rPr>
            <sz val="8"/>
            <color indexed="81"/>
            <rFont val="Tahoma"/>
            <family val="2"/>
            <charset val="238"/>
          </rPr>
          <t xml:space="preserve">
1. kolo 164.357 Kč
2. kolo 202.959 Kč</t>
        </r>
      </text>
    </comment>
    <comment ref="F210" authorId="0" shapeId="0">
      <text>
        <r>
          <rPr>
            <b/>
            <sz val="8"/>
            <color indexed="81"/>
            <rFont val="Tahoma"/>
            <family val="2"/>
            <charset val="238"/>
          </rPr>
          <t>Zlámalová Vladimíra:</t>
        </r>
        <r>
          <rPr>
            <sz val="8"/>
            <color indexed="81"/>
            <rFont val="Tahoma"/>
            <family val="2"/>
            <charset val="238"/>
          </rPr>
          <t xml:space="preserve">
1. kolo 105.120 Kč
2. kolo doplatek do výše 1.kola</t>
        </r>
      </text>
    </comment>
    <comment ref="G210" authorId="0" shapeId="0">
      <text>
        <r>
          <rPr>
            <b/>
            <sz val="8"/>
            <color indexed="81"/>
            <rFont val="Tahoma"/>
            <family val="2"/>
            <charset val="238"/>
          </rPr>
          <t>Zlámalová Vladimíra:</t>
        </r>
        <r>
          <rPr>
            <sz val="8"/>
            <color indexed="81"/>
            <rFont val="Tahoma"/>
            <family val="2"/>
            <charset val="238"/>
          </rPr>
          <t xml:space="preserve">
1. kolo 43.699 Kč
2. kolo  61.421 Kč</t>
        </r>
      </text>
    </comment>
    <comment ref="F211" authorId="0" shapeId="0">
      <text>
        <r>
          <rPr>
            <b/>
            <sz val="8"/>
            <color indexed="81"/>
            <rFont val="Tahoma"/>
            <family val="2"/>
            <charset val="238"/>
          </rPr>
          <t>Zlámalová Vladimíra:</t>
        </r>
        <r>
          <rPr>
            <sz val="8"/>
            <color indexed="81"/>
            <rFont val="Tahoma"/>
            <family val="2"/>
            <charset val="238"/>
          </rPr>
          <t xml:space="preserve">
1. kolo 392.839 Kč
2. kolo doplatek do výše 1.kola</t>
        </r>
      </text>
    </comment>
    <comment ref="G211" authorId="0" shapeId="0">
      <text>
        <r>
          <rPr>
            <b/>
            <sz val="8"/>
            <color indexed="81"/>
            <rFont val="Tahoma"/>
            <family val="2"/>
            <charset val="238"/>
          </rPr>
          <t>Zlámalová Vladimíra:</t>
        </r>
        <r>
          <rPr>
            <sz val="8"/>
            <color indexed="81"/>
            <rFont val="Tahoma"/>
            <family val="2"/>
            <charset val="238"/>
          </rPr>
          <t xml:space="preserve">
1. kolo 163.485 Kč
2. kolo 210.245 Kč</t>
        </r>
      </text>
    </comment>
    <comment ref="F212" authorId="0" shapeId="0">
      <text>
        <r>
          <rPr>
            <b/>
            <sz val="8"/>
            <color indexed="81"/>
            <rFont val="Tahoma"/>
            <family val="2"/>
            <charset val="238"/>
          </rPr>
          <t>Zlámalová Vladimíra:</t>
        </r>
        <r>
          <rPr>
            <sz val="8"/>
            <color indexed="81"/>
            <rFont val="Tahoma"/>
            <family val="2"/>
            <charset val="238"/>
          </rPr>
          <t xml:space="preserve">
1. kolo 630.000 Kč
2. kolo doplatek do výše 1.kola</t>
        </r>
      </text>
    </comment>
    <comment ref="G212" authorId="0" shapeId="0">
      <text>
        <r>
          <rPr>
            <b/>
            <sz val="8"/>
            <color indexed="81"/>
            <rFont val="Tahoma"/>
            <family val="2"/>
            <charset val="238"/>
          </rPr>
          <t>Zlámalová Vladimíra:</t>
        </r>
        <r>
          <rPr>
            <sz val="8"/>
            <color indexed="81"/>
            <rFont val="Tahoma"/>
            <family val="2"/>
            <charset val="238"/>
          </rPr>
          <t xml:space="preserve">
1. kolo 515.893 Kč
2. kolo 114.107 Kč</t>
        </r>
      </text>
    </comment>
    <comment ref="F213" authorId="0" shapeId="0">
      <text>
        <r>
          <rPr>
            <b/>
            <sz val="8"/>
            <color indexed="81"/>
            <rFont val="Tahoma"/>
            <family val="2"/>
            <charset val="238"/>
          </rPr>
          <t>Zlámalová Vladimíra:</t>
        </r>
        <r>
          <rPr>
            <sz val="8"/>
            <color indexed="81"/>
            <rFont val="Tahoma"/>
            <family val="2"/>
            <charset val="238"/>
          </rPr>
          <t xml:space="preserve">
1. kolo 1.332.008 Kč
2. kolo doplatek do výše 1.kola</t>
        </r>
      </text>
    </comment>
    <comment ref="G213" authorId="0" shapeId="0">
      <text>
        <r>
          <rPr>
            <b/>
            <sz val="8"/>
            <color indexed="81"/>
            <rFont val="Tahoma"/>
            <family val="2"/>
            <charset val="238"/>
          </rPr>
          <t>Zlámalová Vladimíra:</t>
        </r>
        <r>
          <rPr>
            <sz val="8"/>
            <color indexed="81"/>
            <rFont val="Tahoma"/>
            <family val="2"/>
            <charset val="238"/>
          </rPr>
          <t xml:space="preserve">
1. kolo 574.511  Kč
2. kolo 273.474 Kč</t>
        </r>
      </text>
    </comment>
    <comment ref="F214" authorId="0" shapeId="0">
      <text>
        <r>
          <rPr>
            <b/>
            <sz val="8"/>
            <color indexed="81"/>
            <rFont val="Tahoma"/>
            <family val="2"/>
            <charset val="238"/>
          </rPr>
          <t>Zlámalová Vladimíra:</t>
        </r>
        <r>
          <rPr>
            <sz val="8"/>
            <color indexed="81"/>
            <rFont val="Tahoma"/>
            <family val="2"/>
            <charset val="238"/>
          </rPr>
          <t xml:space="preserve">
1. kolo 51.880 Kč
2. kolo 13.051 Kč</t>
        </r>
      </text>
    </comment>
    <comment ref="G214" authorId="0" shapeId="0">
      <text>
        <r>
          <rPr>
            <b/>
            <sz val="8"/>
            <color indexed="81"/>
            <rFont val="Tahoma"/>
            <family val="2"/>
            <charset val="238"/>
          </rPr>
          <t>Zlámalová Vladimíra:</t>
        </r>
        <r>
          <rPr>
            <sz val="8"/>
            <color indexed="81"/>
            <rFont val="Tahoma"/>
            <family val="2"/>
            <charset val="238"/>
          </rPr>
          <t xml:space="preserve">
1. kolo 51.880 Kč
2. kolo 13.051 Kč</t>
        </r>
      </text>
    </comment>
    <comment ref="F215" authorId="0" shapeId="0">
      <text>
        <r>
          <rPr>
            <b/>
            <sz val="8"/>
            <color indexed="81"/>
            <rFont val="Tahoma"/>
            <family val="2"/>
            <charset val="238"/>
          </rPr>
          <t>Zlámalová Vladimíra:</t>
        </r>
        <r>
          <rPr>
            <sz val="8"/>
            <color indexed="81"/>
            <rFont val="Tahoma"/>
            <family val="2"/>
            <charset val="238"/>
          </rPr>
          <t xml:space="preserve">
1. kolo 91.750 Kč
2. kolo 99.971 Kč</t>
        </r>
      </text>
    </comment>
    <comment ref="G215" authorId="0" shapeId="0">
      <text>
        <r>
          <rPr>
            <b/>
            <sz val="8"/>
            <color indexed="81"/>
            <rFont val="Tahoma"/>
            <family val="2"/>
            <charset val="238"/>
          </rPr>
          <t>Zlámalová Vladimíra:</t>
        </r>
        <r>
          <rPr>
            <sz val="8"/>
            <color indexed="81"/>
            <rFont val="Tahoma"/>
            <family val="2"/>
            <charset val="238"/>
          </rPr>
          <t xml:space="preserve">
1. kolo 91.750 Kč
2. kolo  34.087 Kč</t>
        </r>
      </text>
    </comment>
    <comment ref="F216" authorId="0" shapeId="0">
      <text>
        <r>
          <rPr>
            <b/>
            <sz val="8"/>
            <color indexed="81"/>
            <rFont val="Tahoma"/>
            <family val="2"/>
            <charset val="238"/>
          </rPr>
          <t>Zlámalová Vladimíra:</t>
        </r>
        <r>
          <rPr>
            <sz val="8"/>
            <color indexed="81"/>
            <rFont val="Tahoma"/>
            <family val="2"/>
            <charset val="238"/>
          </rPr>
          <t xml:space="preserve">
jen 1. kolo 50.000 Kč</t>
        </r>
      </text>
    </comment>
    <comment ref="F217" authorId="0" shapeId="0">
      <text>
        <r>
          <rPr>
            <b/>
            <sz val="8"/>
            <color indexed="81"/>
            <rFont val="Tahoma"/>
            <family val="2"/>
            <charset val="238"/>
          </rPr>
          <t>Zlámalová Vladimíra:</t>
        </r>
        <r>
          <rPr>
            <sz val="8"/>
            <color indexed="81"/>
            <rFont val="Tahoma"/>
            <family val="2"/>
            <charset val="238"/>
          </rPr>
          <t xml:space="preserve">
jen 1. kolo</t>
        </r>
      </text>
    </comment>
    <comment ref="G217" authorId="0" shapeId="0">
      <text>
        <r>
          <rPr>
            <b/>
            <sz val="8"/>
            <color indexed="81"/>
            <rFont val="Tahoma"/>
            <family val="2"/>
            <charset val="238"/>
          </rPr>
          <t>Zlámalová Vladimíra:</t>
        </r>
        <r>
          <rPr>
            <sz val="8"/>
            <color indexed="81"/>
            <rFont val="Tahoma"/>
            <family val="2"/>
            <charset val="238"/>
          </rPr>
          <t xml:space="preserve">
jen 1. kolo</t>
        </r>
      </text>
    </comment>
    <comment ref="F218" authorId="0" shapeId="0">
      <text>
        <r>
          <rPr>
            <b/>
            <sz val="8"/>
            <color indexed="81"/>
            <rFont val="Tahoma"/>
            <charset val="1"/>
          </rPr>
          <t>Zlámalová Vladimíra:</t>
        </r>
        <r>
          <rPr>
            <sz val="8"/>
            <color indexed="81"/>
            <rFont val="Tahoma"/>
            <charset val="1"/>
          </rPr>
          <t xml:space="preserve">
jen 1. kolo</t>
        </r>
      </text>
    </comment>
    <comment ref="G218" authorId="0" shapeId="0">
      <text>
        <r>
          <rPr>
            <b/>
            <sz val="8"/>
            <color indexed="81"/>
            <rFont val="Tahoma"/>
            <charset val="1"/>
          </rPr>
          <t>Zlámalová Vladimíra:</t>
        </r>
        <r>
          <rPr>
            <sz val="8"/>
            <color indexed="81"/>
            <rFont val="Tahoma"/>
            <charset val="1"/>
          </rPr>
          <t xml:space="preserve">
jen 1. kolo</t>
        </r>
      </text>
    </comment>
    <comment ref="F255" authorId="0" shapeId="0">
      <text>
        <r>
          <rPr>
            <b/>
            <sz val="8"/>
            <color indexed="81"/>
            <rFont val="Tahoma"/>
            <family val="2"/>
            <charset val="238"/>
          </rPr>
          <t>Zlámalová Vladimíra:</t>
        </r>
        <r>
          <rPr>
            <sz val="8"/>
            <color indexed="81"/>
            <rFont val="Tahoma"/>
            <family val="2"/>
            <charset val="238"/>
          </rPr>
          <t xml:space="preserve">
jen nájemné 2018</t>
        </r>
      </text>
    </comment>
  </commentList>
</comments>
</file>

<file path=xl/comments2.xml><?xml version="1.0" encoding="utf-8"?>
<comments xmlns="http://schemas.openxmlformats.org/spreadsheetml/2006/main">
  <authors>
    <author>Sýkorová Markéta Ing.</author>
  </authors>
  <commentList>
    <comment ref="AA4" authorId="0" shapeId="0">
      <text>
        <r>
          <rPr>
            <b/>
            <sz val="8"/>
            <color indexed="81"/>
            <rFont val="Tahoma"/>
            <family val="2"/>
            <charset val="238"/>
          </rPr>
          <t>Sýkorová Markéta Ing.:</t>
        </r>
        <r>
          <rPr>
            <sz val="8"/>
            <color indexed="81"/>
            <rFont val="Tahoma"/>
            <family val="2"/>
            <charset val="238"/>
          </rPr>
          <t xml:space="preserve">
1x sešít a dát znak města
1x jen sešít</t>
        </r>
      </text>
    </comment>
    <comment ref="C41" authorId="0" shapeId="0">
      <text>
        <r>
          <rPr>
            <b/>
            <sz val="8"/>
            <color indexed="81"/>
            <rFont val="Tahoma"/>
            <family val="2"/>
            <charset val="238"/>
          </rPr>
          <t>Sýkorová Markéta Ing.:</t>
        </r>
        <r>
          <rPr>
            <sz val="8"/>
            <color indexed="81"/>
            <rFont val="Tahoma"/>
            <family val="2"/>
            <charset val="238"/>
          </rPr>
          <t xml:space="preserve">
Sml.: 28/2014 - Činnost RUGBY CLUBU Břeclav:
Dotace: 15.000 Kč
Vratka: 500 Kč
Dle smlouvy mělo být vráceno do 30.01.2015.
Bylo vráceno: začátkem března 2015</t>
        </r>
      </text>
    </comment>
  </commentList>
</comments>
</file>

<file path=xl/sharedStrings.xml><?xml version="1.0" encoding="utf-8"?>
<sst xmlns="http://schemas.openxmlformats.org/spreadsheetml/2006/main" count="986" uniqueCount="642">
  <si>
    <t>RM</t>
  </si>
  <si>
    <t>ZM</t>
  </si>
  <si>
    <t>OŠKMS</t>
  </si>
  <si>
    <t>Spolek neslyšících Břeclav</t>
  </si>
  <si>
    <t>GENA-G</t>
  </si>
  <si>
    <t>IČ</t>
  </si>
  <si>
    <t>Žadatel o dotaci</t>
  </si>
  <si>
    <t>CELKEM</t>
  </si>
  <si>
    <t>Datum akce</t>
  </si>
  <si>
    <t xml:space="preserve"> %</t>
  </si>
  <si>
    <t>SK</t>
  </si>
  <si>
    <t>Účel dotace - název projektu</t>
  </si>
  <si>
    <t>Projekt</t>
  </si>
  <si>
    <t>Žádají</t>
  </si>
  <si>
    <t xml:space="preserve">                                     </t>
  </si>
  <si>
    <t>45659133</t>
  </si>
  <si>
    <t>Světové skautské Jamboree v Japonsku</t>
  </si>
  <si>
    <t>28.07.-08.08.</t>
  </si>
  <si>
    <t xml:space="preserve">Junák - svaz skautů a skautek </t>
  </si>
  <si>
    <t xml:space="preserve">Letní skautské tábory </t>
  </si>
  <si>
    <t>04.07.-18.07.</t>
  </si>
  <si>
    <t>Činnost střediska Svatopluk</t>
  </si>
  <si>
    <t>Rok 2015</t>
  </si>
  <si>
    <t>Aeroklub Břeclav, o. s.</t>
  </si>
  <si>
    <t>00558711</t>
  </si>
  <si>
    <t>Letecký den Břeclav 2015</t>
  </si>
  <si>
    <t>SPORTCOMPLEX club</t>
  </si>
  <si>
    <t>27020282</t>
  </si>
  <si>
    <t>Příspěvek na oddíl</t>
  </si>
  <si>
    <t>GP RACIO Břeclav 2015</t>
  </si>
  <si>
    <t>TJ Tatran Poštorná</t>
  </si>
  <si>
    <t>16355466</t>
  </si>
  <si>
    <t>Činnost, správa majetku, nájem</t>
  </si>
  <si>
    <t>TJ Sokol Břeclav</t>
  </si>
  <si>
    <t>63434652</t>
  </si>
  <si>
    <t>Cvičením a sportem ku zdraví</t>
  </si>
  <si>
    <t>OREL Břeclav</t>
  </si>
  <si>
    <t>71154469</t>
  </si>
  <si>
    <t>Kamil Hrušecký</t>
  </si>
  <si>
    <t>11.1.1943</t>
  </si>
  <si>
    <t>Mezinárodní mistrovství sil. motocyklů</t>
  </si>
  <si>
    <t>01-10/2015</t>
  </si>
  <si>
    <t>Sport. klub moderní gymnastiky</t>
  </si>
  <si>
    <t>26679507</t>
  </si>
  <si>
    <t>Činnost SK MG Břeclav</t>
  </si>
  <si>
    <t>MUBR-S</t>
  </si>
  <si>
    <t>14465/2015</t>
  </si>
  <si>
    <t>13087/2015</t>
  </si>
  <si>
    <t>Jitka Truksová</t>
  </si>
  <si>
    <t>87805057</t>
  </si>
  <si>
    <t>Příměstský tábor se sport. zaměřením</t>
  </si>
  <si>
    <t>13.-17.7.2015</t>
  </si>
  <si>
    <t>14466/2015</t>
  </si>
  <si>
    <t>14462/2015</t>
  </si>
  <si>
    <t>70288275</t>
  </si>
  <si>
    <t>Atletické soutěže ZŠ a SŠ</t>
  </si>
  <si>
    <t>14814/2015</t>
  </si>
  <si>
    <t>TJ SOKOL CHNV</t>
  </si>
  <si>
    <t>46215671</t>
  </si>
  <si>
    <t>Správa a údržba majetku</t>
  </si>
  <si>
    <t>14816/2015</t>
  </si>
  <si>
    <t>Rozvoj mládežnické kopané</t>
  </si>
  <si>
    <t>14820/2015</t>
  </si>
  <si>
    <t>KRASO Břeclav</t>
  </si>
  <si>
    <t>64520919</t>
  </si>
  <si>
    <t>Pronájem ledu a činnost oddílu</t>
  </si>
  <si>
    <t>15376/2015</t>
  </si>
  <si>
    <t>JUDr. Zdeněk Janík</t>
  </si>
  <si>
    <t>60682001</t>
  </si>
  <si>
    <t>Plavecké sporty "DELFÍN"</t>
  </si>
  <si>
    <t>15766/2015</t>
  </si>
  <si>
    <t>15382/2015</t>
  </si>
  <si>
    <t>OLYMPIA Stará Břeclav</t>
  </si>
  <si>
    <t>64520731</t>
  </si>
  <si>
    <t>Turnaj v malé kopané - XV. ročník</t>
  </si>
  <si>
    <t>16071/2015</t>
  </si>
  <si>
    <t>MSK Břeclav, s. r. o.</t>
  </si>
  <si>
    <t>63487675</t>
  </si>
  <si>
    <t>Podpora mládežnické kopané 2015/2016</t>
  </si>
  <si>
    <t>2015-2016</t>
  </si>
  <si>
    <t>16068/2015</t>
  </si>
  <si>
    <t>18511830</t>
  </si>
  <si>
    <t>Činnost a akce atletického oddílu</t>
  </si>
  <si>
    <t>16063/2015</t>
  </si>
  <si>
    <t>TJ Lokomotiva Břeclav</t>
  </si>
  <si>
    <t>Softbalový oddíl v celostátních soutěžích</t>
  </si>
  <si>
    <t>16060/2015</t>
  </si>
  <si>
    <t>Volejbal partner Břeclav - činnost odd.</t>
  </si>
  <si>
    <t>16057/2015</t>
  </si>
  <si>
    <t>Badmintonové turnaje pro neregistrované</t>
  </si>
  <si>
    <t>16054/2015</t>
  </si>
  <si>
    <t>26527073</t>
  </si>
  <si>
    <t>Sport pro neslyšící v roce 2015</t>
  </si>
  <si>
    <t>3 akce</t>
  </si>
  <si>
    <t>Podpora mládežnického badmintonu</t>
  </si>
  <si>
    <t>Činnost tělovýchovná jednoty</t>
  </si>
  <si>
    <t>16051/2015</t>
  </si>
  <si>
    <t>FAK Břeclav</t>
  </si>
  <si>
    <t>22742719</t>
  </si>
  <si>
    <t>Dotace na činnost fotbalového klubu</t>
  </si>
  <si>
    <t>16043/2015</t>
  </si>
  <si>
    <t>Česká unie sportu v Břeclavi</t>
  </si>
  <si>
    <t>49963287</t>
  </si>
  <si>
    <t>Akce Sportovec roku 2015</t>
  </si>
  <si>
    <t>16.01.2015</t>
  </si>
  <si>
    <t>Klub českých turistů</t>
  </si>
  <si>
    <t>15372/2015</t>
  </si>
  <si>
    <t>00505609</t>
  </si>
  <si>
    <t>Pořádání turistikých a vzdělávacích akcí</t>
  </si>
  <si>
    <t>16325/2015</t>
  </si>
  <si>
    <t>Jihomoravská sportovní, z.s.</t>
  </si>
  <si>
    <t>27044921</t>
  </si>
  <si>
    <t>Příprava a účast na tenisových turnajích</t>
  </si>
  <si>
    <t>16297/2015</t>
  </si>
  <si>
    <t>Slovácký veslařský klub</t>
  </si>
  <si>
    <t>00542687</t>
  </si>
  <si>
    <t>Podpora talentované mládeže - volejbal</t>
  </si>
  <si>
    <t>27002055</t>
  </si>
  <si>
    <t>16298/2015</t>
  </si>
  <si>
    <t>SK Duhovka Břeclav, o.s.</t>
  </si>
  <si>
    <t>16308/2015</t>
  </si>
  <si>
    <t>Rugby Club Břeclav, o.s.</t>
  </si>
  <si>
    <t>2754857</t>
  </si>
  <si>
    <t>Činnost Rugby Clubu Břeclav</t>
  </si>
  <si>
    <t>16309/2015</t>
  </si>
  <si>
    <t>25337360</t>
  </si>
  <si>
    <t>Účast II. ligy ledního hokeje</t>
  </si>
  <si>
    <t>16312/2015</t>
  </si>
  <si>
    <t>Městský sportovní klub Břeclav</t>
  </si>
  <si>
    <t>42324220</t>
  </si>
  <si>
    <t>Mez.mistrovství ČR akademiků ve stol.tenise</t>
  </si>
  <si>
    <t>9.-11.6.2015</t>
  </si>
  <si>
    <t>16313/2015</t>
  </si>
  <si>
    <t>Rozvoj stolního tenisu v Břeclavi</t>
  </si>
  <si>
    <t>16315/2015</t>
  </si>
  <si>
    <t>Slovácký tenisový klub v Břeclavi</t>
  </si>
  <si>
    <t>46214844</t>
  </si>
  <si>
    <t>Příprava a účast dorostu v soutěži</t>
  </si>
  <si>
    <t>16317/2015</t>
  </si>
  <si>
    <t>Správa a údržba tenisového areálu</t>
  </si>
  <si>
    <t>březen-říjen</t>
  </si>
  <si>
    <t>Sportovní činnost mládeže</t>
  </si>
  <si>
    <t>Petr Sudín</t>
  </si>
  <si>
    <t>16323/2015</t>
  </si>
  <si>
    <t>12.11.1983</t>
  </si>
  <si>
    <t>Břeclavský boj</t>
  </si>
  <si>
    <t>červenec, srpen</t>
  </si>
  <si>
    <t>16328/2015</t>
  </si>
  <si>
    <t>Nezávislé charit.-ekologické sdružení</t>
  </si>
  <si>
    <t>01795414</t>
  </si>
  <si>
    <t>Rozsvíťme majáček pro všechny!</t>
  </si>
  <si>
    <t>16331/2015</t>
  </si>
  <si>
    <t>SK ZLATANE, z.s.</t>
  </si>
  <si>
    <t>26585511</t>
  </si>
  <si>
    <t>Příprava a účast na jezdeckých soutěžích</t>
  </si>
  <si>
    <t>Nákup sportovního vybavewní</t>
  </si>
  <si>
    <t>16436/2015</t>
  </si>
  <si>
    <t>Duhovka - středisko volného času</t>
  </si>
  <si>
    <t>60575514</t>
  </si>
  <si>
    <t>leden-červen</t>
  </si>
  <si>
    <t>16445/2015</t>
  </si>
  <si>
    <t>Činnost florbalového kroužku</t>
  </si>
  <si>
    <t>16452/2015</t>
  </si>
  <si>
    <t>HC Lvi Břeclav, o.s.</t>
  </si>
  <si>
    <t>27011593</t>
  </si>
  <si>
    <t>Zajištění činnosti dětského a ml. hokeje</t>
  </si>
  <si>
    <t>HC LVI Břeclav, s.r.o.</t>
  </si>
  <si>
    <t>16464/2015</t>
  </si>
  <si>
    <t>Klub spor. potápění NAUTILUS</t>
  </si>
  <si>
    <t>16355423</t>
  </si>
  <si>
    <t>Pronájem krytého bazénu v r. 2015</t>
  </si>
  <si>
    <t>16465/2015</t>
  </si>
  <si>
    <t>41. ročník závodu "VÁNOČNÍ KILOMETR"</t>
  </si>
  <si>
    <t>16466/2015</t>
  </si>
  <si>
    <t>Sportovní činnost Oddílu mládeže</t>
  </si>
  <si>
    <t>Pořádání soutěží v pálkovacích hrách</t>
  </si>
  <si>
    <t>16636/2015</t>
  </si>
  <si>
    <t>Royal Rangers Břeclav</t>
  </si>
  <si>
    <t>68689616</t>
  </si>
  <si>
    <t>Fotbal Plus - děti sídliště</t>
  </si>
  <si>
    <t>Loňská žádost</t>
  </si>
  <si>
    <t>Vyúčtováno</t>
  </si>
  <si>
    <t>Pozdě vráceno</t>
  </si>
  <si>
    <t>Všechny žádosti o dotace v oblasti sportu na rok 2015</t>
  </si>
  <si>
    <t>Sbor dobrovolných hasičů Poštorná</t>
  </si>
  <si>
    <t>64520005</t>
  </si>
  <si>
    <t>Hasičská soutěž dětí a dospělých</t>
  </si>
  <si>
    <t>léto 2015</t>
  </si>
  <si>
    <t>Poř.č.</t>
  </si>
  <si>
    <t>NESCHVÁLENO</t>
  </si>
  <si>
    <t>Číslo smlouvy</t>
  </si>
  <si>
    <t>10097/2015</t>
  </si>
  <si>
    <t>Dotace</t>
  </si>
  <si>
    <t>16044/2015</t>
  </si>
  <si>
    <t>55/2015/OŠKMS/S/Dotace/Činnost</t>
  </si>
  <si>
    <t>54/2015/OŠKMS/S/Dotace/Badminton</t>
  </si>
  <si>
    <t>16048/2015</t>
  </si>
  <si>
    <t>53/2015/OŠKMS/S/Dotace/Softbal</t>
  </si>
  <si>
    <t>34/2015/OŠKMS/S/Dotace/Volejbal</t>
  </si>
  <si>
    <t>50/2015/OŠKMS/S/Dotace/Stolní tenis</t>
  </si>
  <si>
    <t>51/2015/OŠKMS/S/Dotace/Akademici</t>
  </si>
  <si>
    <t>Loni nežádali</t>
  </si>
  <si>
    <t>Paragraf 3419</t>
  </si>
  <si>
    <t>Dospělí</t>
  </si>
  <si>
    <t>Mládež</t>
  </si>
  <si>
    <t>Pargraf 3421</t>
  </si>
  <si>
    <t>Rok 2016</t>
  </si>
  <si>
    <t>52/2015/OŠKMS/S/Dotace/Atletika</t>
  </si>
  <si>
    <t>Vyúčtovat do:</t>
  </si>
  <si>
    <t>Předáno k úhradě</t>
  </si>
  <si>
    <t>Předáno 2x Radce</t>
  </si>
  <si>
    <t>ANO</t>
  </si>
  <si>
    <t>10461/2015</t>
  </si>
  <si>
    <t>57/2015/OŠKMS/S/Dotace/Letecký den</t>
  </si>
  <si>
    <t>58/2015/OŠKMS/S/Dotace/Mistrovství</t>
  </si>
  <si>
    <t>Lodní doprava</t>
  </si>
  <si>
    <t>PRO HOCKEY</t>
  </si>
  <si>
    <t>Real.</t>
  </si>
  <si>
    <t>Lokomotiva - Holešínský</t>
  </si>
  <si>
    <t>10094/2015</t>
  </si>
  <si>
    <t>59/2015/OŠKMS/S/Dotace/Japonsko</t>
  </si>
  <si>
    <t>10096/2015</t>
  </si>
  <si>
    <t>60/2015/OŠKMS/S/Dotace/Činnost</t>
  </si>
  <si>
    <t>FO</t>
  </si>
  <si>
    <t>Položka 5212</t>
  </si>
  <si>
    <t>s. r. o.</t>
  </si>
  <si>
    <t>Položka 5213</t>
  </si>
  <si>
    <t>spolek</t>
  </si>
  <si>
    <t>Položka 5222</t>
  </si>
  <si>
    <t>Cizí PO</t>
  </si>
  <si>
    <t>Položka 5339</t>
  </si>
  <si>
    <t>26637049</t>
  </si>
  <si>
    <t>Ing. Luděk Kabelka</t>
  </si>
  <si>
    <t>41533437</t>
  </si>
  <si>
    <t>22762132</t>
  </si>
  <si>
    <t>Ivona Žůrková</t>
  </si>
  <si>
    <t>75793199</t>
  </si>
  <si>
    <t>Ing. Lenka Žůrková</t>
  </si>
  <si>
    <t>26525712</t>
  </si>
  <si>
    <t>Doprava na vystoupení</t>
  </si>
  <si>
    <t>49963295</t>
  </si>
  <si>
    <t>68726015</t>
  </si>
  <si>
    <t>26596121</t>
  </si>
  <si>
    <t>Večer plný duet</t>
  </si>
  <si>
    <t>60680351</t>
  </si>
  <si>
    <t>45247455</t>
  </si>
  <si>
    <t>Spolek neslyšících Břeclav, z.s.</t>
  </si>
  <si>
    <t>Malovaný kraj, z.s.</t>
  </si>
  <si>
    <t>27010511</t>
  </si>
  <si>
    <t>04733703</t>
  </si>
  <si>
    <t>Patchworkový klub Břeclav, z.s.</t>
  </si>
  <si>
    <t>22834931</t>
  </si>
  <si>
    <t>68689357</t>
  </si>
  <si>
    <t>Pořízení a obnova krojového vybavení</t>
  </si>
  <si>
    <t>65841557</t>
  </si>
  <si>
    <t>64520048</t>
  </si>
  <si>
    <t>Hudecké dny</t>
  </si>
  <si>
    <t>22715690</t>
  </si>
  <si>
    <t>49137425</t>
  </si>
  <si>
    <t>IQ Roma servis, z.s.</t>
  </si>
  <si>
    <t>65341511</t>
  </si>
  <si>
    <t>Hájenka Břeclav s.r.o.</t>
  </si>
  <si>
    <t>49454463</t>
  </si>
  <si>
    <t>Aeroklub Břeclav, z. s.</t>
  </si>
  <si>
    <t>HC Lvi Břeclav, z. s.</t>
  </si>
  <si>
    <t>Tělocvičná jednota Sokol Břeclav</t>
  </si>
  <si>
    <t>SK ZLATANA, z. s.</t>
  </si>
  <si>
    <t>KRASO Břeclav, z. s.</t>
  </si>
  <si>
    <t>Spolek neslyšících Břeclav, z. s.</t>
  </si>
  <si>
    <t>26604566</t>
  </si>
  <si>
    <t>Provoz jezdeckého klubu</t>
  </si>
  <si>
    <t>Činnost volejbalového oddílu</t>
  </si>
  <si>
    <t>22754857</t>
  </si>
  <si>
    <t>Činnost skautského střediska Svatopluk</t>
  </si>
  <si>
    <t>26276925</t>
  </si>
  <si>
    <t>Denní stacionář UTILIS</t>
  </si>
  <si>
    <t>DOTYK II, o.p.s.</t>
  </si>
  <si>
    <t>29277817</t>
  </si>
  <si>
    <t>44990260</t>
  </si>
  <si>
    <t>Nízkoprahové denní centrum Břeclav</t>
  </si>
  <si>
    <t>Kontaktní centrum s terénním programem Břeclav</t>
  </si>
  <si>
    <t>Poradna pro sluchově postižené Břeclav</t>
  </si>
  <si>
    <t>75101246</t>
  </si>
  <si>
    <t>63402904</t>
  </si>
  <si>
    <t>Bezplatná právní poradna</t>
  </si>
  <si>
    <t>71213155</t>
  </si>
  <si>
    <t>70288101</t>
  </si>
  <si>
    <t>26648890</t>
  </si>
  <si>
    <t>Nebýt ve stáří sám</t>
  </si>
  <si>
    <t>Apoštolská církev, sbor Břeclav</t>
  </si>
  <si>
    <t>63433958</t>
  </si>
  <si>
    <t>Klub maminek s dětmi</t>
  </si>
  <si>
    <t>25346342</t>
  </si>
  <si>
    <t>Tlumočnické služby</t>
  </si>
  <si>
    <t>Sociálně aktivizační služby pro seniory a osoby se zdravotním postižením</t>
  </si>
  <si>
    <t>65804511</t>
  </si>
  <si>
    <t>Zapojení lidí s roztroušenou sklerózou do běžného života</t>
  </si>
  <si>
    <t>69746753</t>
  </si>
  <si>
    <t>60557621</t>
  </si>
  <si>
    <t>Klub Kotelna - děti sídliště</t>
  </si>
  <si>
    <t>Činnost mezi dětmi v Břeclavi</t>
  </si>
  <si>
    <t>Mládež v ohrožení</t>
  </si>
  <si>
    <t>26223210</t>
  </si>
  <si>
    <t>AUDIOHELP z.s. Uherský Brod</t>
  </si>
  <si>
    <t>Oblastní spolek Českého červeného kříže Brno</t>
  </si>
  <si>
    <t>2. přední hlídka Royal Rangers Břeclav</t>
  </si>
  <si>
    <t>Československá obec legionářská, z.s.</t>
  </si>
  <si>
    <t>REMEDIA PLUS, z.ú</t>
  </si>
  <si>
    <t>Old Stars Břeclav - sdružení folklorních tanečníků a zpěváků, z.s.</t>
  </si>
  <si>
    <t>00426296</t>
  </si>
  <si>
    <t>00442755</t>
  </si>
  <si>
    <t>75094924</t>
  </si>
  <si>
    <t>26673843</t>
  </si>
  <si>
    <t>63488329</t>
  </si>
  <si>
    <t>Plavání, zájezdy, divadla</t>
  </si>
  <si>
    <t>Provoz a činnost organizace</t>
  </si>
  <si>
    <t>Rekondiční pobyt +  doprava</t>
  </si>
  <si>
    <t>Charitní pečovatelská služba Břeclav</t>
  </si>
  <si>
    <t>Raná péče</t>
  </si>
  <si>
    <t>Domovinka Remedia, Odlehčovací služby</t>
  </si>
  <si>
    <t>SK Stará Břeclav z.s.</t>
  </si>
  <si>
    <t>DNS Břeclavánek z.s.</t>
  </si>
  <si>
    <t xml:space="preserve">Pronájem kulturního domu k nácviku </t>
  </si>
  <si>
    <t>SK Charvatčané z.s.</t>
  </si>
  <si>
    <t>Oslava Svátku matek a MDD</t>
  </si>
  <si>
    <t>Centrum volného času Planetka z.s.</t>
  </si>
  <si>
    <t>Kulturní akce pro veřejnost</t>
  </si>
  <si>
    <t>Morava - spolek příznivců sport. tance JM</t>
  </si>
  <si>
    <t>Břeclavská Romance - mez. soutež ve sport. tanci</t>
  </si>
  <si>
    <t>LVHF z.s. (Lednicko-valtický hudební fest.)</t>
  </si>
  <si>
    <t>04514785</t>
  </si>
  <si>
    <t>Halloweenská párty pro děti na H-Parku</t>
  </si>
  <si>
    <t>Dýňování na H-Parku</t>
  </si>
  <si>
    <t>Prázdninové animační programy pro děti</t>
  </si>
  <si>
    <t>Richard Park s.r.o.</t>
  </si>
  <si>
    <t>04724127</t>
  </si>
  <si>
    <t>SK Poštorná-Koňaré, z.s.</t>
  </si>
  <si>
    <t>Vánoční zpívání</t>
  </si>
  <si>
    <t>Koňaré mládeži</t>
  </si>
  <si>
    <t>Okresní hospodářská komora Břeclav</t>
  </si>
  <si>
    <t>Národopisný soubor BŘECLAVAN, z.s.</t>
  </si>
  <si>
    <t>Krojové dovybavení NS Břeclavan</t>
  </si>
  <si>
    <t>Gymnázium a Jazyková škola Břeclav</t>
  </si>
  <si>
    <t>Duhovka - středisko volného času Břeclav</t>
  </si>
  <si>
    <t>Sdružení břeclavských výtvarníků, z.s.</t>
  </si>
  <si>
    <t>Doprava na vystoupení souboru mimo město BV</t>
  </si>
  <si>
    <t>Zajištění provozu a kulturních akcí kina Koruna</t>
  </si>
  <si>
    <t>TJ Tatran Poštorná, z. s.</t>
  </si>
  <si>
    <t>Činnost, správa a údržba majetku TJ, nájemné</t>
  </si>
  <si>
    <t>Klub sportovního plavání "DELFÍN"</t>
  </si>
  <si>
    <t>Střelecká soutěž o pohár starosty</t>
  </si>
  <si>
    <t>OLYMPIA Stará Břeclav, z. s.</t>
  </si>
  <si>
    <t>GUNNERS BŘECLAV, z. s.</t>
  </si>
  <si>
    <t>26558858</t>
  </si>
  <si>
    <t>Městský sportovní klub Břeclav, z. s.</t>
  </si>
  <si>
    <t>Jihomoravská sportovní, z. s.</t>
  </si>
  <si>
    <t>Pronájem ledové plochy a činnost oddílu</t>
  </si>
  <si>
    <t>Slovácký tenisový klub v Břeclavi, z. s.</t>
  </si>
  <si>
    <t>Jezdecký klub Poštorná, z. s.</t>
  </si>
  <si>
    <t>TJ Lokomotiva Břeclav, z. s.</t>
  </si>
  <si>
    <t>Slovácký veslařský klub, spolek</t>
  </si>
  <si>
    <t xml:space="preserve">Spolek pro akvabely, z. s. </t>
  </si>
  <si>
    <t>05531861</t>
  </si>
  <si>
    <t>Akvabely Břeclav</t>
  </si>
  <si>
    <t>C E L K O V Ý   S O U Č E T</t>
  </si>
  <si>
    <t xml:space="preserve">Účel dotace  </t>
  </si>
  <si>
    <t>Mistrovství ČR v akrobacii letounů ukončené Leteckým dnem</t>
  </si>
  <si>
    <t>Centrum volného času Planetka, z. s.</t>
  </si>
  <si>
    <t>Sportem ke zdraví</t>
  </si>
  <si>
    <t>Československá obec legionářská, z. s.</t>
  </si>
  <si>
    <t>Junák - český skaut, středisko Svatopluk Břeclav, z. s.</t>
  </si>
  <si>
    <t>KČT, odbor Slovan Břeclav</t>
  </si>
  <si>
    <t>72545402</t>
  </si>
  <si>
    <t>Pořádání turistických akcí</t>
  </si>
  <si>
    <t>Pronájem krytého bazénu</t>
  </si>
  <si>
    <t>Krásná, Věra, Bc. - Soukromá škola bojových sportů Břeclav</t>
  </si>
  <si>
    <t>Kurial, Zbyněk, Ing.</t>
  </si>
  <si>
    <t>"MORAVA" spolek příznivců sportovního tance jižní Moravy, z. s.</t>
  </si>
  <si>
    <t>Činnost tanečního klubu Morava</t>
  </si>
  <si>
    <t>Moravský rybářsky svaz, z. s. pobočný spolek Břeclav</t>
  </si>
  <si>
    <t>546925</t>
  </si>
  <si>
    <t>Rugby Club Břeclav, z. s.</t>
  </si>
  <si>
    <t>Římskokatolická farnost Břeclav</t>
  </si>
  <si>
    <t>65804058</t>
  </si>
  <si>
    <t>Průvodcovská služba v kostele sv. Václava</t>
  </si>
  <si>
    <t>SK Duhovka Břeclav, z. s.</t>
  </si>
  <si>
    <t>Podpora volejbalu a rozvoj talentované mládeže</t>
  </si>
  <si>
    <t>Činnost a provoz Slováckého veslařského klubu</t>
  </si>
  <si>
    <t xml:space="preserve">SPORTCOMPLEX, z. s. </t>
  </si>
  <si>
    <t>Činnost cyklistického klubu</t>
  </si>
  <si>
    <t>Sportovní klub moderní gymnastiky, z. s.</t>
  </si>
  <si>
    <t>Činnost Sportovního klubu moderní gymnastiky Břeclav</t>
  </si>
  <si>
    <t>Sudín, Petr</t>
  </si>
  <si>
    <t>Sokolské sportování</t>
  </si>
  <si>
    <t>TJ Lokomotiva Břeclav volejbalový oddíl, pobočný spolek</t>
  </si>
  <si>
    <t>06398570</t>
  </si>
  <si>
    <t>TJ Sokol Chavrátská Nová Ves, z. s.</t>
  </si>
  <si>
    <t>Provozování sportovní činnosti a rozvoj kopané</t>
  </si>
  <si>
    <t>Na kole a pěšky poznáváme naše město a LVA</t>
  </si>
  <si>
    <t>Svaz tělesně postižených v ČR z.s. místní organizace Břeclav</t>
  </si>
  <si>
    <t>SENIOR KLUB POŠTORNÁ z.s.</t>
  </si>
  <si>
    <t>Svaz diabetiků ČR, pobočný spolek Břeclav</t>
  </si>
  <si>
    <t>Unie ROSKA - reg.org. ROSKA BŘECLAV,  z.p.s.,</t>
  </si>
  <si>
    <t>Společnost Podané ruce o.p.s.</t>
  </si>
  <si>
    <t>Svaz tělesně postižených v České republice z. s. okresní organizace Břeclav</t>
  </si>
  <si>
    <t>KLUBÍK Břeclav z.s.</t>
  </si>
  <si>
    <t>18511791</t>
  </si>
  <si>
    <t>Činnost a provoz organizace, Kub Šikulka</t>
  </si>
  <si>
    <t>Středisko rané péče SPRP Brno</t>
  </si>
  <si>
    <t>Nemocnice Valtice s.r.o.</t>
  </si>
  <si>
    <t>Diecézní charita Brno,  Oblastní charita Břeclav</t>
  </si>
  <si>
    <t>TyfloCentrum Brno, o.p.s.</t>
  </si>
  <si>
    <t xml:space="preserve">Práh jižní Morava, z.ú. </t>
  </si>
  <si>
    <t>04292014</t>
  </si>
  <si>
    <t>Sociální rehabilitace 2018</t>
  </si>
  <si>
    <t>Raná péče Břeclav 2018</t>
  </si>
  <si>
    <t>Integrační  stacionář UTILIS</t>
  </si>
  <si>
    <t>Osobní asistence Remedia</t>
  </si>
  <si>
    <t>Domovinka Remedia</t>
  </si>
  <si>
    <t>Pečovatelská služba Remedia</t>
  </si>
  <si>
    <t>Sociální služby poskytované ve zdravotnických zařízeních lůžkové péče</t>
  </si>
  <si>
    <t>Terénní sociální práce v Břeclavi 2018</t>
  </si>
  <si>
    <t>Český svaz bojovníků za svobodu</t>
  </si>
  <si>
    <t>Loutkové divadélko RADOST Břeclav</t>
  </si>
  <si>
    <t>Bc. Jitka Vojtková</t>
  </si>
  <si>
    <t>Nájem kanceláře</t>
  </si>
  <si>
    <t>Nájem kanceláře v Domě škoství v Břeclavi</t>
  </si>
  <si>
    <t>70293341</t>
  </si>
  <si>
    <t>Nájemné prostor pro Spolek neslyšících Břeclav, z.s.</t>
  </si>
  <si>
    <t>Nájem garáže</t>
  </si>
  <si>
    <t>Nájem nebytových prostor v Domě s pečovatelskou službou</t>
  </si>
  <si>
    <t>Náklady na pronájem sálu v Centru sociálních služeb</t>
  </si>
  <si>
    <t>Centrum integračních služeb v Břeclavi - náklady na nájemné a energie v roce 2018</t>
  </si>
  <si>
    <t>Příspěvek na nájem</t>
  </si>
  <si>
    <t xml:space="preserve">nájemné v zařízeních města </t>
  </si>
  <si>
    <t>Senioři České republiky, z.s. Městská organizace Břeclav</t>
  </si>
  <si>
    <t>Vybavení pro muziku souboru</t>
  </si>
  <si>
    <t>Neoveský deň s rybů</t>
  </si>
  <si>
    <t>Hody 2018</t>
  </si>
  <si>
    <t>Vánoční koncert</t>
  </si>
  <si>
    <t>ART dílna</t>
  </si>
  <si>
    <t>Divadelní soubor Břetislav, z. s.</t>
  </si>
  <si>
    <t>26624826</t>
  </si>
  <si>
    <t>88074081</t>
  </si>
  <si>
    <t>Soustředění tanečního studia N.C.O.D.</t>
  </si>
  <si>
    <t>Huráááá prázdniny</t>
  </si>
  <si>
    <t>Hon na velikonoční vajíčka</t>
  </si>
  <si>
    <t>Letní tvořivé a zábavní odpoledne pro děti</t>
  </si>
  <si>
    <t>Soustředění Koňárků</t>
  </si>
  <si>
    <t>Cestovní a přepravní náklady spolku</t>
  </si>
  <si>
    <t>Vytvoření a nastudování nové tan. choreografie</t>
  </si>
  <si>
    <t>Setkání s uměním</t>
  </si>
  <si>
    <t>Setkání s vědou</t>
  </si>
  <si>
    <t>Old Stars Břeclav z.s.</t>
  </si>
  <si>
    <t>Apalušáci Charvátská, z.s.</t>
  </si>
  <si>
    <t>06713980</t>
  </si>
  <si>
    <t>Dětský den</t>
  </si>
  <si>
    <t>Pálení čarodějnic</t>
  </si>
  <si>
    <t>Charvatské guláše</t>
  </si>
  <si>
    <t>Vánoční jarmark</t>
  </si>
  <si>
    <t>Za Starú Břeclavú "Na vodě", z.s.</t>
  </si>
  <si>
    <t>05768951</t>
  </si>
  <si>
    <t>Činnost Informačního místa pro podnikatele</t>
  </si>
  <si>
    <t>kultura</t>
  </si>
  <si>
    <t>individuální</t>
  </si>
  <si>
    <t>sport</t>
  </si>
  <si>
    <t>NNO</t>
  </si>
  <si>
    <t>projekt</t>
  </si>
  <si>
    <t>žádost</t>
  </si>
  <si>
    <t>nájem</t>
  </si>
  <si>
    <t>Žádosti o dotace na rok 2019 - Odbor správních činností a odbor ekonomický</t>
  </si>
  <si>
    <t xml:space="preserve"> oblast sociálních služeb dle zákona č. 108/2006 Sb.  - nájemné v zařízeních města </t>
  </si>
  <si>
    <t>Odbor správních činností - Žádosti o dotace v oblasti  nájemné  v zařízeních města Břeclavi pro rok 2019</t>
  </si>
  <si>
    <t>Odbor správních činností - Žádosti o dotace v oblasti poskytování sociálních služeb dle zákona č. 108/2006 Sb.  pro rok 2019</t>
  </si>
  <si>
    <t>Odbor správních činností - Žádosti o dotace v oblasti  sociální péče mimo poskytovatelů soc. služeb dle zákona č. 108/2006 Sb. pro rok 2019</t>
  </si>
  <si>
    <t>BILICULUM, z.ú.</t>
  </si>
  <si>
    <t>26641046</t>
  </si>
  <si>
    <t>Denní stacionář Mikulov</t>
  </si>
  <si>
    <t>SPONDEA, o.p.s.</t>
  </si>
  <si>
    <t>Intervenční centrum</t>
  </si>
  <si>
    <t>Nájemné (CSS)</t>
  </si>
  <si>
    <t>Nájemné (Dům školství)</t>
  </si>
  <si>
    <t>SPONDEA, O.P.S.</t>
  </si>
  <si>
    <t xml:space="preserve">Intervenční centrum - nájemné </t>
  </si>
  <si>
    <t>ADRA, o.p.s.</t>
  </si>
  <si>
    <t>61388122</t>
  </si>
  <si>
    <t>Rozvoj dobrovolnické služby V Břeclavi 2019 nájemné</t>
  </si>
  <si>
    <t>Nájemné vč. služeb 2019</t>
  </si>
  <si>
    <t xml:space="preserve">Individuální dotace - na nájem v zařízeních města </t>
  </si>
  <si>
    <t>Nájemné 2019</t>
  </si>
  <si>
    <t>Senioři České republiky, z.s., Základní organizace Stará Břeclav</t>
  </si>
  <si>
    <t>Nájem</t>
  </si>
  <si>
    <t>Slovácký krůžek "Charvatčané", z.s.</t>
  </si>
  <si>
    <t>Nájemné v klubovně</t>
  </si>
  <si>
    <t>Dofinancování užívání nebytových prostor</t>
  </si>
  <si>
    <t>Rozvoj dobrovolnické služby v Břeclavi v roce 2019</t>
  </si>
  <si>
    <t>Centrum volného času Planetka, z.s.</t>
  </si>
  <si>
    <t>První krůčky - hopsálci</t>
  </si>
  <si>
    <t>Diakonie Apoštolské církve</t>
  </si>
  <si>
    <t>26521385</t>
  </si>
  <si>
    <t>Když potraviny pomáhají</t>
  </si>
  <si>
    <t>Jak se přijde na svět? 2019</t>
  </si>
  <si>
    <t>Rozvíjíme naše děti - workshopy pro rodiče a děti</t>
  </si>
  <si>
    <t>Senioři ze Staré Břeclavi se umí bavit</t>
  </si>
  <si>
    <t>Centrum prevence v Brně</t>
  </si>
  <si>
    <t>ART léto</t>
  </si>
  <si>
    <t>Ing. Irena Sadílková</t>
  </si>
  <si>
    <t>XII. Výstava vín Lednicko-valtického areálu</t>
  </si>
  <si>
    <t>Lednicko/Valtický hudební festival - 4. ročník</t>
  </si>
  <si>
    <t>Patchwork-tvoření nejen pro radost</t>
  </si>
  <si>
    <t>Jitka Vojtková</t>
  </si>
  <si>
    <t>Vernisáž výstavy A. Vojtka</t>
  </si>
  <si>
    <t>Hody a Hodky 2019</t>
  </si>
  <si>
    <t>Soustředění NS Břeclavan</t>
  </si>
  <si>
    <t>Den dětí na Lanovém centru hájenka</t>
  </si>
  <si>
    <t>4.ročník srazu Velorexů a jiných veteránů</t>
  </si>
  <si>
    <t>Činnost ČSOL  - jednoty Břeclav v roce 2019</t>
  </si>
  <si>
    <t>Krojové vybavení</t>
  </si>
  <si>
    <t xml:space="preserve">Koncert k 35. výročí vzniku </t>
  </si>
  <si>
    <t>XXXII. - O malovaný tulipán B.Šebetovské</t>
  </si>
  <si>
    <t xml:space="preserve">Dopravné na vystoupení a festivaly </t>
  </si>
  <si>
    <t>Bc. Lucie Dobrovodská</t>
  </si>
  <si>
    <t>Pakárna na cestách-kulturně-vzděl.pořad o Austrálii</t>
  </si>
  <si>
    <t>Krojové dovybavení ženského sboru</t>
  </si>
  <si>
    <t>Doplnění zvukové aparatury</t>
  </si>
  <si>
    <t>Místní výstava vín</t>
  </si>
  <si>
    <t>Letní soustředění Šléglov-Charvatčánek</t>
  </si>
  <si>
    <t>Svatomartinský lampion.průvod+Mikulášská</t>
  </si>
  <si>
    <t>CD k 20.výročí vzniku</t>
  </si>
  <si>
    <t>Hodky a Hody 2019-honoráře dech. hudbám</t>
  </si>
  <si>
    <t>Doplnění krojového vybavení-děti</t>
  </si>
  <si>
    <t>Zpívání v kostelní zahradě</t>
  </si>
  <si>
    <t>Vydávání časopisu Malovaný kraj v roce 2019</t>
  </si>
  <si>
    <t>Paměť Podluží, z.s.</t>
  </si>
  <si>
    <t>07686552</t>
  </si>
  <si>
    <t>Paměť Poštorné-osvětový projekt na soc.sítích</t>
  </si>
  <si>
    <t>Řemeslné a výtvarné dílny</t>
  </si>
  <si>
    <t>Klub přátel umění Břeclav, z.s.</t>
  </si>
  <si>
    <t>Zaniklé církve,lichtenštejnské sakrální stavby</t>
  </si>
  <si>
    <t>Dobri Marinov</t>
  </si>
  <si>
    <t>02352036</t>
  </si>
  <si>
    <t>Halloween na Parkáčku</t>
  </si>
  <si>
    <t>Balónkování a dětská diskotéta s Dráčkem</t>
  </si>
  <si>
    <t>Cimbálová muzika Vergariovci, z.s.</t>
  </si>
  <si>
    <t>05671710</t>
  </si>
  <si>
    <t>Vergariovci nahrávají své první album</t>
  </si>
  <si>
    <t>Kultura pro neslyšící v roce 2019</t>
  </si>
  <si>
    <t>Americký den "Na Vodě"</t>
  </si>
  <si>
    <t>Taneční večer I.</t>
  </si>
  <si>
    <t>Taneční večer II.</t>
  </si>
  <si>
    <t>Farní sbor Českobratrské církve evangelické</t>
  </si>
  <si>
    <t>Noemova archa-dětský den</t>
  </si>
  <si>
    <t>Sdružení břeclavský výtvarníků, z.s.</t>
  </si>
  <si>
    <t>6. břeclavský umělecký salon</t>
  </si>
  <si>
    <t>Milana Hurtová</t>
  </si>
  <si>
    <t>Dětská neon party</t>
  </si>
  <si>
    <t>Polyfonia 2019</t>
  </si>
  <si>
    <t>Provoz Divadelního spolku Břetislav</t>
  </si>
  <si>
    <t>Hudební středy u Kapra 2019</t>
  </si>
  <si>
    <t>Pavel Čadík</t>
  </si>
  <si>
    <t>44099274</t>
  </si>
  <si>
    <t>Kinematograf 100</t>
  </si>
  <si>
    <t>Odbor ekonomický - Žádosti o dotace v oblasti rozvoje kultury na rok 2019</t>
  </si>
  <si>
    <t>Vybudování sociálního a hygienického zázemí</t>
  </si>
  <si>
    <t>Český svaz bojovníků za svobodu, oblastní výbor Břeclav</t>
  </si>
  <si>
    <t>Sportovní akce pro mládež</t>
  </si>
  <si>
    <t>Daneš, Martin, Bc.</t>
  </si>
  <si>
    <t>Rozběháme Břeclav</t>
  </si>
  <si>
    <t>Letní taneční tábor s E.M.Dancers</t>
  </si>
  <si>
    <t>Celoroční činnost Taneční skupiny E.M.Dancers</t>
  </si>
  <si>
    <t>Pořádání kroužků a soutěží v pálkovacích hrách</t>
  </si>
  <si>
    <t>Činnost kroužku Lukostřelby</t>
  </si>
  <si>
    <t>Podpora činnost spolku Gunners Břeclav</t>
  </si>
  <si>
    <t>Zajištění činnosti dětského a mládežnického hokeje v Břeclavi</t>
  </si>
  <si>
    <t>Zajištění činnosti ženského a mužského hokeje v Břeclavi</t>
  </si>
  <si>
    <t>IQ Roma servis, z. s.</t>
  </si>
  <si>
    <t>O pohár "Jekhetaniben - jednota"</t>
  </si>
  <si>
    <t>Činnost Klubu sportovního plavání "DELFÍN"</t>
  </si>
  <si>
    <t>Klub sportovního potápění NAUTILUS Břeclav, pobočný spolek SPMS</t>
  </si>
  <si>
    <t xml:space="preserve">Činnost oddílu mládeže </t>
  </si>
  <si>
    <t>Vánoční kilometr 2019</t>
  </si>
  <si>
    <t>Pořízení sportovních oděvů, pomůcek a doplňků, nájem</t>
  </si>
  <si>
    <t>Tréninková skupina Spartan Training Group Břeclav</t>
  </si>
  <si>
    <t>Fotbal 2019</t>
  </si>
  <si>
    <t>Městský sportovní klub Břeclav oddíl fotbalu, pobočný spolek</t>
  </si>
  <si>
    <t>07752326</t>
  </si>
  <si>
    <t>Městský sportovní klub Břeclav stolní tenis, pobočný spolek</t>
  </si>
  <si>
    <t>07708688</t>
  </si>
  <si>
    <t>Oddíl softballu TJ Lokomotiva Břeclav, pobočný spolek</t>
  </si>
  <si>
    <t>06804462</t>
  </si>
  <si>
    <t>Účast družstev softballového oddílu v soutěžích ČSA</t>
  </si>
  <si>
    <t>Turnaj v malé kopané - XIX. ročník</t>
  </si>
  <si>
    <t>Plaváníčko chobotnička, z. s.</t>
  </si>
  <si>
    <t>07454848</t>
  </si>
  <si>
    <t>Kurz plavání dětí z MŠ při nemocnici</t>
  </si>
  <si>
    <t>PRO-HOCKEY CZ, s. r. o.</t>
  </si>
  <si>
    <t>25062689</t>
  </si>
  <si>
    <t>Hlinka-Gretzky Cup 2019</t>
  </si>
  <si>
    <t>Příprava a účast starších žáků a dětí v kategorii "baby tenis" v soutěžích</t>
  </si>
  <si>
    <t>Sport pro neslyšící</t>
  </si>
  <si>
    <t>Údržba a provoz spor. areálu, atletika, basketbal a badminton</t>
  </si>
  <si>
    <t>Fotbalový pohárový turnaj LVA (sml. z roku 2003)</t>
  </si>
  <si>
    <t>Truksová, Jitka, Mgr.</t>
  </si>
  <si>
    <t>YMCA SKAUT</t>
  </si>
  <si>
    <t>26532859</t>
  </si>
  <si>
    <t>Činnost YMCA skautského střediska Břeclav</t>
  </si>
  <si>
    <t>Odbor ekonomický - Žádosti o dotace v oblasti tělovýchovy a sportu v roce 2019</t>
  </si>
  <si>
    <t>Národopisný soubor  BŘECLAVAN, z. s.</t>
  </si>
  <si>
    <t>CELKEM NÁJEMNÉ</t>
  </si>
  <si>
    <t>Poradny pro zrakově postižené</t>
  </si>
  <si>
    <t>Aktivizační služby zrakově postiženým</t>
  </si>
  <si>
    <t>Melody Gentlemen, z.s.</t>
  </si>
  <si>
    <t>05484693</t>
  </si>
  <si>
    <t>Schváleno</t>
  </si>
  <si>
    <t>Terénní tým Břeclavsko, Práh  jižní Morava, z.ú.</t>
  </si>
  <si>
    <t>GENA-G, o.p.s.</t>
  </si>
  <si>
    <t>CZECH OPEN 2019 v Písku</t>
  </si>
  <si>
    <t>Rybářské závody Včelín 2019</t>
  </si>
  <si>
    <t>Fibingr Josef</t>
  </si>
  <si>
    <t>7. Místrovství světa v klasickém silovém trojboji dorostu</t>
  </si>
  <si>
    <t xml:space="preserve">Odbor ekonomický -Žádosti o dotace v oblasti individuálních dotací na rok 2019 </t>
  </si>
  <si>
    <t>Ing. arch. Zdravko Rusev</t>
  </si>
  <si>
    <t>60452285</t>
  </si>
  <si>
    <t>12. celostátní koncerence SPMIT 2019</t>
  </si>
  <si>
    <t>26597349</t>
  </si>
  <si>
    <t>Uniformy a výstro 1914 - 1938</t>
  </si>
  <si>
    <t>BETHSEDA-volnočasové centrum</t>
  </si>
  <si>
    <t>Klub vojenské historie Břeclav</t>
  </si>
  <si>
    <t>Nájemné včetně služeb 2019</t>
  </si>
  <si>
    <t>Doprava folklorního souboru do Texasu</t>
  </si>
  <si>
    <t>HOSPI s.r.o.</t>
  </si>
  <si>
    <t>06758851</t>
  </si>
  <si>
    <t>BřecLIVE! - nový břeclavský film</t>
  </si>
  <si>
    <t>Mistrovství ČR v komb. programu moderní gymnastiky</t>
  </si>
  <si>
    <t>Účast družstev žáků volejbalového odd. na Mistrovství ČR 2019</t>
  </si>
  <si>
    <t>Nájem fotbalového areálu</t>
  </si>
  <si>
    <t>Fibingr, Josef</t>
  </si>
  <si>
    <t>IČO</t>
  </si>
  <si>
    <t>7. mistrovství světa v klasickém silovém trojboji dorostu</t>
  </si>
  <si>
    <t>Mistrovství ČR v BILLIARD - HOCKEY - ŠPRTEC</t>
  </si>
  <si>
    <t>Krejčířová, Veronika</t>
  </si>
  <si>
    <t>Taneční soutěž chorvatská Poreč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</si>
</sst>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_K_č"/>
  </numFmts>
  <fonts count="26" x14ac:knownFonts="1">
    <font>
      <sz val="10"/>
      <name val="Arial CE"/>
      <charset val="238"/>
    </font>
    <font>
      <b/>
      <u/>
      <sz val="12"/>
      <name val="Times New Roman CE"/>
      <family val="1"/>
      <charset val="238"/>
    </font>
    <font>
      <sz val="10"/>
      <name val="Times New Roman CE"/>
      <family val="1"/>
      <charset val="238"/>
    </font>
    <font>
      <b/>
      <sz val="11"/>
      <name val="Times New Roman CE"/>
      <family val="1"/>
      <charset val="238"/>
    </font>
    <font>
      <b/>
      <sz val="10"/>
      <name val="Times New Roman CE"/>
      <family val="1"/>
      <charset val="238"/>
    </font>
    <font>
      <b/>
      <sz val="8"/>
      <name val="Times New Roman CE"/>
      <family val="1"/>
      <charset val="238"/>
    </font>
    <font>
      <sz val="8"/>
      <name val="Times New Roman CE"/>
      <family val="1"/>
      <charset val="238"/>
    </font>
    <font>
      <sz val="10"/>
      <name val="Times New Roman"/>
      <family val="1"/>
    </font>
    <font>
      <sz val="8"/>
      <color indexed="81"/>
      <name val="Tahoma"/>
      <family val="2"/>
      <charset val="238"/>
    </font>
    <font>
      <b/>
      <sz val="8"/>
      <color indexed="81"/>
      <name val="Tahoma"/>
      <family val="2"/>
      <charset val="238"/>
    </font>
    <font>
      <b/>
      <sz val="10"/>
      <name val="Times New Roman CE"/>
      <charset val="238"/>
    </font>
    <font>
      <sz val="10"/>
      <name val="Times New Roman CE"/>
      <charset val="238"/>
    </font>
    <font>
      <sz val="10"/>
      <name val="Arial CE"/>
      <family val="2"/>
      <charset val="238"/>
    </font>
    <font>
      <b/>
      <u/>
      <sz val="12"/>
      <name val="Times New Roman"/>
      <family val="1"/>
      <charset val="238"/>
    </font>
    <font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b/>
      <u/>
      <sz val="12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1"/>
      <name val="Times New Roman"/>
      <family val="1"/>
      <charset val="238"/>
    </font>
    <font>
      <b/>
      <sz val="10"/>
      <name val="Times New Roman"/>
      <family val="1"/>
      <charset val="238"/>
    </font>
    <font>
      <i/>
      <sz val="11"/>
      <name val="Times New Roman"/>
      <family val="1"/>
      <charset val="238"/>
    </font>
    <font>
      <sz val="8"/>
      <color indexed="81"/>
      <name val="Tahoma"/>
      <charset val="1"/>
    </font>
    <font>
      <b/>
      <sz val="8"/>
      <color indexed="81"/>
      <name val="Tahoma"/>
      <charset val="1"/>
    </font>
    <font>
      <sz val="11"/>
      <color theme="1"/>
      <name val="Times New Roman"/>
      <family val="1"/>
      <charset val="238"/>
    </font>
    <font>
      <sz val="11"/>
      <name val="Times New Roman CE"/>
      <charset val="238"/>
    </font>
    <font>
      <sz val="11"/>
      <color theme="1"/>
      <name val="Times New Roman CE"/>
      <charset val="238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2">
    <xf numFmtId="0" fontId="0" fillId="0" borderId="0" xfId="0"/>
    <xf numFmtId="0" fontId="2" fillId="0" borderId="1" xfId="0" applyFont="1" applyFill="1" applyBorder="1"/>
    <xf numFmtId="9" fontId="2" fillId="0" borderId="1" xfId="0" applyNumberFormat="1" applyFont="1" applyFill="1" applyBorder="1"/>
    <xf numFmtId="0" fontId="2" fillId="0" borderId="0" xfId="0" applyFont="1" applyFill="1" applyBorder="1"/>
    <xf numFmtId="0" fontId="2" fillId="0" borderId="0" xfId="0" applyFont="1" applyFill="1" applyBorder="1" applyAlignment="1">
      <alignment horizontal="center"/>
    </xf>
    <xf numFmtId="9" fontId="2" fillId="0" borderId="0" xfId="0" applyNumberFormat="1" applyFont="1" applyFill="1" applyBorder="1"/>
    <xf numFmtId="9" fontId="4" fillId="0" borderId="0" xfId="0" applyNumberFormat="1" applyFont="1" applyFill="1" applyBorder="1"/>
    <xf numFmtId="3" fontId="2" fillId="0" borderId="0" xfId="0" applyNumberFormat="1" applyFont="1" applyFill="1" applyBorder="1"/>
    <xf numFmtId="3" fontId="2" fillId="0" borderId="1" xfId="0" applyNumberFormat="1" applyFont="1" applyFill="1" applyBorder="1"/>
    <xf numFmtId="3" fontId="4" fillId="0" borderId="0" xfId="0" applyNumberFormat="1" applyFont="1" applyFill="1" applyBorder="1"/>
    <xf numFmtId="0" fontId="2" fillId="0" borderId="0" xfId="0" applyFont="1" applyFill="1"/>
    <xf numFmtId="0" fontId="2" fillId="0" borderId="2" xfId="0" applyFont="1" applyFill="1" applyBorder="1"/>
    <xf numFmtId="0" fontId="2" fillId="0" borderId="3" xfId="0" applyFont="1" applyFill="1" applyBorder="1"/>
    <xf numFmtId="0" fontId="2" fillId="0" borderId="3" xfId="0" applyFont="1" applyFill="1" applyBorder="1" applyAlignment="1">
      <alignment horizontal="center"/>
    </xf>
    <xf numFmtId="3" fontId="2" fillId="0" borderId="3" xfId="0" applyNumberFormat="1" applyFont="1" applyFill="1" applyBorder="1"/>
    <xf numFmtId="9" fontId="2" fillId="0" borderId="3" xfId="0" applyNumberFormat="1" applyFont="1" applyFill="1" applyBorder="1"/>
    <xf numFmtId="0" fontId="2" fillId="0" borderId="1" xfId="0" applyFont="1" applyFill="1" applyBorder="1" applyAlignment="1">
      <alignment horizontal="center"/>
    </xf>
    <xf numFmtId="3" fontId="2" fillId="0" borderId="0" xfId="0" applyNumberFormat="1" applyFont="1" applyFill="1"/>
    <xf numFmtId="0" fontId="2" fillId="0" borderId="0" xfId="0" applyFont="1" applyFill="1" applyAlignment="1">
      <alignment horizontal="center"/>
    </xf>
    <xf numFmtId="9" fontId="2" fillId="0" borderId="0" xfId="0" applyNumberFormat="1" applyFont="1" applyFill="1"/>
    <xf numFmtId="3" fontId="3" fillId="0" borderId="1" xfId="0" applyNumberFormat="1" applyFont="1" applyFill="1" applyBorder="1" applyAlignment="1">
      <alignment horizontal="center"/>
    </xf>
    <xf numFmtId="49" fontId="7" fillId="0" borderId="1" xfId="0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3" fontId="7" fillId="0" borderId="1" xfId="0" applyNumberFormat="1" applyFont="1" applyFill="1" applyBorder="1"/>
    <xf numFmtId="9" fontId="7" fillId="0" borderId="1" xfId="0" applyNumberFormat="1" applyFont="1" applyFill="1" applyBorder="1"/>
    <xf numFmtId="49" fontId="2" fillId="0" borderId="1" xfId="0" applyNumberFormat="1" applyFont="1" applyFill="1" applyBorder="1" applyAlignment="1">
      <alignment horizontal="center"/>
    </xf>
    <xf numFmtId="4" fontId="4" fillId="0" borderId="2" xfId="0" applyNumberFormat="1" applyFont="1" applyFill="1" applyBorder="1" applyAlignment="1">
      <alignment horizontal="center"/>
    </xf>
    <xf numFmtId="2" fontId="4" fillId="0" borderId="2" xfId="0" applyNumberFormat="1" applyFont="1" applyFill="1" applyBorder="1"/>
    <xf numFmtId="3" fontId="2" fillId="0" borderId="2" xfId="0" applyNumberFormat="1" applyFont="1" applyFill="1" applyBorder="1"/>
    <xf numFmtId="9" fontId="2" fillId="0" borderId="2" xfId="0" applyNumberFormat="1" applyFont="1" applyFill="1" applyBorder="1"/>
    <xf numFmtId="3" fontId="4" fillId="0" borderId="2" xfId="0" applyNumberFormat="1" applyFont="1" applyFill="1" applyBorder="1"/>
    <xf numFmtId="3" fontId="5" fillId="0" borderId="2" xfId="0" applyNumberFormat="1" applyFont="1" applyFill="1" applyBorder="1"/>
    <xf numFmtId="3" fontId="5" fillId="0" borderId="0" xfId="0" applyNumberFormat="1" applyFont="1" applyFill="1" applyBorder="1"/>
    <xf numFmtId="0" fontId="4" fillId="0" borderId="0" xfId="0" applyFont="1" applyFill="1" applyBorder="1"/>
    <xf numFmtId="0" fontId="4" fillId="0" borderId="0" xfId="0" applyFont="1" applyFill="1" applyBorder="1" applyAlignment="1">
      <alignment horizontal="center"/>
    </xf>
    <xf numFmtId="3" fontId="6" fillId="0" borderId="0" xfId="0" applyNumberFormat="1" applyFont="1" applyFill="1" applyBorder="1"/>
    <xf numFmtId="0" fontId="2" fillId="0" borderId="0" xfId="0" applyFont="1" applyFill="1" applyAlignment="1">
      <alignment horizontal="left" indent="1"/>
    </xf>
    <xf numFmtId="0" fontId="2" fillId="0" borderId="1" xfId="0" applyFont="1" applyFill="1" applyBorder="1" applyAlignment="1">
      <alignment horizontal="left" indent="1"/>
    </xf>
    <xf numFmtId="0" fontId="2" fillId="0" borderId="3" xfId="0" applyFont="1" applyFill="1" applyBorder="1" applyAlignment="1">
      <alignment horizontal="left" indent="1"/>
    </xf>
    <xf numFmtId="4" fontId="4" fillId="0" borderId="2" xfId="0" applyNumberFormat="1" applyFont="1" applyFill="1" applyBorder="1" applyAlignment="1">
      <alignment horizontal="left" indent="1"/>
    </xf>
    <xf numFmtId="0" fontId="2" fillId="0" borderId="0" xfId="0" applyFont="1" applyFill="1" applyBorder="1" applyAlignment="1">
      <alignment horizontal="left" indent="1"/>
    </xf>
    <xf numFmtId="0" fontId="4" fillId="0" borderId="0" xfId="0" applyFont="1" applyFill="1" applyBorder="1" applyAlignment="1">
      <alignment horizontal="left" indent="1"/>
    </xf>
    <xf numFmtId="2" fontId="4" fillId="0" borderId="2" xfId="0" applyNumberFormat="1" applyFont="1" applyFill="1" applyBorder="1" applyAlignment="1">
      <alignment horizontal="left" indent="1"/>
    </xf>
    <xf numFmtId="49" fontId="7" fillId="0" borderId="1" xfId="0" applyNumberFormat="1" applyFont="1" applyFill="1" applyBorder="1" applyAlignment="1">
      <alignment horizontal="center" shrinkToFit="1"/>
    </xf>
    <xf numFmtId="49" fontId="2" fillId="0" borderId="1" xfId="0" applyNumberFormat="1" applyFont="1" applyFill="1" applyBorder="1" applyAlignment="1">
      <alignment horizontal="center" shrinkToFit="1"/>
    </xf>
    <xf numFmtId="0" fontId="7" fillId="0" borderId="1" xfId="0" applyFont="1" applyFill="1" applyBorder="1" applyAlignment="1">
      <alignment horizontal="right"/>
    </xf>
    <xf numFmtId="14" fontId="7" fillId="0" borderId="1" xfId="0" applyNumberFormat="1" applyFont="1" applyFill="1" applyBorder="1" applyAlignment="1">
      <alignment horizontal="right"/>
    </xf>
    <xf numFmtId="0" fontId="7" fillId="0" borderId="1" xfId="0" applyFont="1" applyFill="1" applyBorder="1" applyAlignment="1">
      <alignment horizontal="left" indent="1" shrinkToFit="1"/>
    </xf>
    <xf numFmtId="0" fontId="2" fillId="0" borderId="1" xfId="0" applyFont="1" applyFill="1" applyBorder="1" applyAlignment="1">
      <alignment horizontal="left" indent="1" shrinkToFit="1"/>
    </xf>
    <xf numFmtId="0" fontId="2" fillId="0" borderId="3" xfId="0" applyFont="1" applyFill="1" applyBorder="1" applyAlignment="1">
      <alignment horizontal="left" indent="1" shrinkToFit="1"/>
    </xf>
    <xf numFmtId="49" fontId="2" fillId="0" borderId="3" xfId="0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horizontal="right" shrinkToFit="1"/>
    </xf>
    <xf numFmtId="49" fontId="7" fillId="0" borderId="1" xfId="0" applyNumberFormat="1" applyFont="1" applyFill="1" applyBorder="1" applyAlignment="1">
      <alignment horizontal="right" shrinkToFit="1"/>
    </xf>
    <xf numFmtId="0" fontId="2" fillId="0" borderId="1" xfId="0" applyFont="1" applyFill="1" applyBorder="1" applyAlignment="1">
      <alignment shrinkToFit="1"/>
    </xf>
    <xf numFmtId="0" fontId="2" fillId="0" borderId="1" xfId="0" applyFont="1" applyFill="1" applyBorder="1" applyAlignment="1">
      <alignment horizontal="center" shrinkToFit="1"/>
    </xf>
    <xf numFmtId="49" fontId="7" fillId="0" borderId="1" xfId="0" applyNumberFormat="1" applyFont="1" applyFill="1" applyBorder="1" applyAlignment="1">
      <alignment horizontal="left" indent="1" shrinkToFit="1"/>
    </xf>
    <xf numFmtId="49" fontId="2" fillId="0" borderId="1" xfId="0" applyNumberFormat="1" applyFont="1" applyFill="1" applyBorder="1" applyAlignment="1">
      <alignment horizontal="left" indent="1" shrinkToFit="1"/>
    </xf>
    <xf numFmtId="49" fontId="2" fillId="0" borderId="3" xfId="0" applyNumberFormat="1" applyFont="1" applyFill="1" applyBorder="1" applyAlignment="1">
      <alignment horizontal="left" indent="1" shrinkToFit="1"/>
    </xf>
    <xf numFmtId="0" fontId="7" fillId="0" borderId="1" xfId="0" applyFont="1" applyFill="1" applyBorder="1" applyAlignment="1">
      <alignment horizontal="right" indent="1"/>
    </xf>
    <xf numFmtId="0" fontId="2" fillId="0" borderId="3" xfId="0" applyFont="1" applyFill="1" applyBorder="1" applyAlignment="1">
      <alignment horizontal="right" indent="1"/>
    </xf>
    <xf numFmtId="0" fontId="7" fillId="2" borderId="1" xfId="0" applyFont="1" applyFill="1" applyBorder="1"/>
    <xf numFmtId="3" fontId="2" fillId="0" borderId="3" xfId="0" applyNumberFormat="1" applyFont="1" applyFill="1" applyBorder="1" applyAlignment="1">
      <alignment shrinkToFit="1"/>
    </xf>
    <xf numFmtId="0" fontId="3" fillId="0" borderId="1" xfId="0" applyFont="1" applyFill="1" applyBorder="1" applyAlignment="1">
      <alignment horizontal="left" shrinkToFit="1"/>
    </xf>
    <xf numFmtId="0" fontId="3" fillId="0" borderId="1" xfId="0" applyFont="1" applyFill="1" applyBorder="1" applyAlignment="1">
      <alignment horizontal="center" shrinkToFit="1"/>
    </xf>
    <xf numFmtId="3" fontId="2" fillId="0" borderId="1" xfId="0" applyNumberFormat="1" applyFont="1" applyFill="1" applyBorder="1" applyAlignment="1">
      <alignment shrinkToFit="1"/>
    </xf>
    <xf numFmtId="0" fontId="3" fillId="0" borderId="1" xfId="0" applyFont="1" applyFill="1" applyBorder="1" applyAlignment="1">
      <alignment horizontal="left" indent="1" shrinkToFit="1"/>
    </xf>
    <xf numFmtId="0" fontId="4" fillId="0" borderId="1" xfId="0" applyFont="1" applyFill="1" applyBorder="1" applyAlignment="1">
      <alignment horizontal="left" indent="1" shrinkToFit="1"/>
    </xf>
    <xf numFmtId="3" fontId="3" fillId="0" borderId="1" xfId="0" applyNumberFormat="1" applyFont="1" applyFill="1" applyBorder="1" applyAlignment="1">
      <alignment horizontal="left" indent="1" shrinkToFit="1"/>
    </xf>
    <xf numFmtId="9" fontId="4" fillId="0" borderId="1" xfId="0" applyNumberFormat="1" applyFont="1" applyFill="1" applyBorder="1" applyAlignment="1">
      <alignment horizontal="left" indent="1" shrinkToFit="1"/>
    </xf>
    <xf numFmtId="0" fontId="10" fillId="3" borderId="1" xfId="0" applyFont="1" applyFill="1" applyBorder="1" applyAlignment="1">
      <alignment horizontal="left" indent="1"/>
    </xf>
    <xf numFmtId="0" fontId="7" fillId="3" borderId="1" xfId="0" applyFont="1" applyFill="1" applyBorder="1" applyAlignment="1">
      <alignment horizontal="right" indent="1"/>
    </xf>
    <xf numFmtId="3" fontId="10" fillId="0" borderId="1" xfId="0" applyNumberFormat="1" applyFont="1" applyFill="1" applyBorder="1"/>
    <xf numFmtId="0" fontId="10" fillId="0" borderId="4" xfId="0" applyFont="1" applyFill="1" applyBorder="1" applyAlignment="1">
      <alignment horizontal="left" indent="1"/>
    </xf>
    <xf numFmtId="14" fontId="2" fillId="0" borderId="1" xfId="0" applyNumberFormat="1" applyFont="1" applyFill="1" applyBorder="1"/>
    <xf numFmtId="0" fontId="7" fillId="3" borderId="1" xfId="0" applyFont="1" applyFill="1" applyBorder="1" applyAlignment="1">
      <alignment horizontal="center"/>
    </xf>
    <xf numFmtId="3" fontId="2" fillId="3" borderId="1" xfId="0" applyNumberFormat="1" applyFont="1" applyFill="1" applyBorder="1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/>
    </xf>
    <xf numFmtId="14" fontId="10" fillId="2" borderId="1" xfId="0" applyNumberFormat="1" applyFont="1" applyFill="1" applyBorder="1"/>
    <xf numFmtId="14" fontId="10" fillId="0" borderId="1" xfId="0" applyNumberFormat="1" applyFont="1" applyFill="1" applyBorder="1"/>
    <xf numFmtId="0" fontId="7" fillId="3" borderId="1" xfId="0" applyFont="1" applyFill="1" applyBorder="1" applyAlignment="1">
      <alignment horizontal="left" indent="1" shrinkToFit="1"/>
    </xf>
    <xf numFmtId="49" fontId="7" fillId="3" borderId="1" xfId="0" applyNumberFormat="1" applyFont="1" applyFill="1" applyBorder="1" applyAlignment="1">
      <alignment horizontal="center"/>
    </xf>
    <xf numFmtId="49" fontId="7" fillId="3" borderId="1" xfId="0" applyNumberFormat="1" applyFont="1" applyFill="1" applyBorder="1" applyAlignment="1">
      <alignment horizontal="left" indent="1" shrinkToFit="1"/>
    </xf>
    <xf numFmtId="0" fontId="7" fillId="3" borderId="1" xfId="0" applyFont="1" applyFill="1" applyBorder="1" applyAlignment="1">
      <alignment horizontal="right" shrinkToFit="1"/>
    </xf>
    <xf numFmtId="3" fontId="7" fillId="3" borderId="1" xfId="0" applyNumberFormat="1" applyFont="1" applyFill="1" applyBorder="1"/>
    <xf numFmtId="9" fontId="7" fillId="3" borderId="1" xfId="0" applyNumberFormat="1" applyFont="1" applyFill="1" applyBorder="1"/>
    <xf numFmtId="49" fontId="7" fillId="3" borderId="1" xfId="0" applyNumberFormat="1" applyFont="1" applyFill="1" applyBorder="1" applyAlignment="1">
      <alignment horizontal="right" shrinkToFit="1"/>
    </xf>
    <xf numFmtId="14" fontId="7" fillId="3" borderId="1" xfId="0" applyNumberFormat="1" applyFont="1" applyFill="1" applyBorder="1" applyAlignment="1">
      <alignment horizontal="right" shrinkToFit="1"/>
    </xf>
    <xf numFmtId="0" fontId="2" fillId="0" borderId="5" xfId="0" applyFont="1" applyFill="1" applyBorder="1" applyAlignment="1">
      <alignment horizontal="left" indent="1" shrinkToFit="1"/>
    </xf>
    <xf numFmtId="14" fontId="2" fillId="0" borderId="1" xfId="0" applyNumberFormat="1" applyFont="1" applyFill="1" applyBorder="1" applyAlignment="1">
      <alignment horizontal="right"/>
    </xf>
    <xf numFmtId="3" fontId="2" fillId="0" borderId="6" xfId="0" applyNumberFormat="1" applyFont="1" applyFill="1" applyBorder="1"/>
    <xf numFmtId="49" fontId="2" fillId="0" borderId="1" xfId="0" applyNumberFormat="1" applyFont="1" applyFill="1" applyBorder="1" applyAlignment="1">
      <alignment horizontal="right"/>
    </xf>
    <xf numFmtId="14" fontId="7" fillId="0" borderId="1" xfId="0" applyNumberFormat="1" applyFont="1" applyFill="1" applyBorder="1" applyAlignment="1">
      <alignment horizontal="center"/>
    </xf>
    <xf numFmtId="0" fontId="7" fillId="0" borderId="1" xfId="0" applyFont="1" applyFill="1" applyBorder="1"/>
    <xf numFmtId="3" fontId="10" fillId="0" borderId="3" xfId="0" applyNumberFormat="1" applyFont="1" applyFill="1" applyBorder="1"/>
    <xf numFmtId="49" fontId="7" fillId="3" borderId="1" xfId="0" applyNumberFormat="1" applyFont="1" applyFill="1" applyBorder="1" applyAlignment="1">
      <alignment horizontal="center" shrinkToFit="1"/>
    </xf>
    <xf numFmtId="0" fontId="2" fillId="3" borderId="1" xfId="0" applyFont="1" applyFill="1" applyBorder="1" applyAlignment="1">
      <alignment horizontal="left" indent="1" shrinkToFit="1"/>
    </xf>
    <xf numFmtId="0" fontId="2" fillId="3" borderId="1" xfId="0" applyFont="1" applyFill="1" applyBorder="1" applyAlignment="1">
      <alignment horizontal="right"/>
    </xf>
    <xf numFmtId="9" fontId="2" fillId="3" borderId="1" xfId="0" applyNumberFormat="1" applyFont="1" applyFill="1" applyBorder="1"/>
    <xf numFmtId="0" fontId="7" fillId="3" borderId="1" xfId="0" applyFont="1" applyFill="1" applyBorder="1" applyAlignment="1">
      <alignment horizontal="right"/>
    </xf>
    <xf numFmtId="3" fontId="7" fillId="3" borderId="1" xfId="0" applyNumberFormat="1" applyFont="1" applyFill="1" applyBorder="1" applyAlignment="1">
      <alignment horizontal="right"/>
    </xf>
    <xf numFmtId="0" fontId="7" fillId="4" borderId="1" xfId="0" applyFont="1" applyFill="1" applyBorder="1" applyAlignment="1">
      <alignment horizontal="right" indent="1"/>
    </xf>
    <xf numFmtId="0" fontId="7" fillId="4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left" indent="1" shrinkToFit="1"/>
    </xf>
    <xf numFmtId="49" fontId="7" fillId="4" borderId="1" xfId="0" applyNumberFormat="1" applyFont="1" applyFill="1" applyBorder="1" applyAlignment="1">
      <alignment horizontal="center" shrinkToFit="1"/>
    </xf>
    <xf numFmtId="49" fontId="7" fillId="4" borderId="1" xfId="0" applyNumberFormat="1" applyFont="1" applyFill="1" applyBorder="1" applyAlignment="1">
      <alignment horizontal="right"/>
    </xf>
    <xf numFmtId="3" fontId="7" fillId="4" borderId="1" xfId="0" applyNumberFormat="1" applyFont="1" applyFill="1" applyBorder="1"/>
    <xf numFmtId="9" fontId="7" fillId="4" borderId="1" xfId="0" applyNumberFormat="1" applyFont="1" applyFill="1" applyBorder="1"/>
    <xf numFmtId="3" fontId="2" fillId="4" borderId="1" xfId="0" applyNumberFormat="1" applyFont="1" applyFill="1" applyBorder="1"/>
    <xf numFmtId="0" fontId="2" fillId="4" borderId="1" xfId="0" applyFont="1" applyFill="1" applyBorder="1" applyAlignment="1">
      <alignment horizontal="left" indent="1"/>
    </xf>
    <xf numFmtId="14" fontId="7" fillId="4" borderId="1" xfId="0" applyNumberFormat="1" applyFont="1" applyFill="1" applyBorder="1" applyAlignment="1">
      <alignment horizontal="right"/>
    </xf>
    <xf numFmtId="3" fontId="2" fillId="4" borderId="1" xfId="0" applyNumberFormat="1" applyFont="1" applyFill="1" applyBorder="1" applyAlignment="1">
      <alignment horizontal="right"/>
    </xf>
    <xf numFmtId="0" fontId="7" fillId="4" borderId="1" xfId="0" applyFont="1" applyFill="1" applyBorder="1" applyAlignment="1">
      <alignment horizontal="right"/>
    </xf>
    <xf numFmtId="14" fontId="11" fillId="0" borderId="1" xfId="0" applyNumberFormat="1" applyFont="1" applyFill="1" applyBorder="1"/>
    <xf numFmtId="0" fontId="12" fillId="0" borderId="0" xfId="0" applyFont="1"/>
    <xf numFmtId="0" fontId="0" fillId="0" borderId="0" xfId="0" applyAlignment="1">
      <alignment horizontal="left"/>
    </xf>
    <xf numFmtId="0" fontId="12" fillId="0" borderId="0" xfId="0" applyFont="1" applyAlignment="1">
      <alignment horizontal="left"/>
    </xf>
    <xf numFmtId="0" fontId="14" fillId="0" borderId="0" xfId="0" applyFont="1" applyFill="1"/>
    <xf numFmtId="0" fontId="14" fillId="0" borderId="0" xfId="0" applyFont="1" applyFill="1" applyAlignment="1">
      <alignment horizontal="left" indent="1"/>
    </xf>
    <xf numFmtId="0" fontId="14" fillId="0" borderId="0" xfId="0" applyFont="1" applyFill="1" applyAlignment="1">
      <alignment horizontal="center"/>
    </xf>
    <xf numFmtId="0" fontId="14" fillId="0" borderId="0" xfId="0" applyFont="1" applyFill="1" applyBorder="1"/>
    <xf numFmtId="3" fontId="14" fillId="0" borderId="0" xfId="0" applyNumberFormat="1" applyFont="1" applyFill="1" applyBorder="1"/>
    <xf numFmtId="3" fontId="14" fillId="0" borderId="0" xfId="0" applyNumberFormat="1" applyFont="1" applyFill="1"/>
    <xf numFmtId="0" fontId="15" fillId="0" borderId="1" xfId="0" applyFont="1" applyFill="1" applyBorder="1" applyAlignment="1">
      <alignment horizontal="left" shrinkToFit="1"/>
    </xf>
    <xf numFmtId="0" fontId="15" fillId="0" borderId="1" xfId="0" applyFont="1" applyFill="1" applyBorder="1" applyAlignment="1">
      <alignment horizontal="left" indent="1" shrinkToFit="1"/>
    </xf>
    <xf numFmtId="3" fontId="15" fillId="0" borderId="1" xfId="0" applyNumberFormat="1" applyFont="1" applyFill="1" applyBorder="1" applyAlignment="1">
      <alignment horizontal="left" indent="1" shrinkToFit="1"/>
    </xf>
    <xf numFmtId="0" fontId="14" fillId="0" borderId="1" xfId="0" applyFont="1" applyFill="1" applyBorder="1"/>
    <xf numFmtId="0" fontId="14" fillId="0" borderId="1" xfId="0" applyFont="1" applyFill="1" applyBorder="1" applyAlignment="1">
      <alignment horizontal="left" indent="1"/>
    </xf>
    <xf numFmtId="0" fontId="14" fillId="0" borderId="1" xfId="0" applyFont="1" applyFill="1" applyBorder="1" applyAlignment="1">
      <alignment horizontal="center"/>
    </xf>
    <xf numFmtId="3" fontId="14" fillId="0" borderId="1" xfId="0" applyNumberFormat="1" applyFont="1" applyFill="1" applyBorder="1"/>
    <xf numFmtId="0" fontId="14" fillId="0" borderId="1" xfId="0" applyFont="1" applyFill="1" applyBorder="1" applyAlignment="1">
      <alignment horizontal="right" indent="1"/>
    </xf>
    <xf numFmtId="0" fontId="18" fillId="0" borderId="1" xfId="0" applyFont="1" applyFill="1" applyBorder="1" applyAlignment="1">
      <alignment horizontal="left" indent="1" shrinkToFit="1"/>
    </xf>
    <xf numFmtId="49" fontId="18" fillId="0" borderId="1" xfId="0" applyNumberFormat="1" applyFont="1" applyFill="1" applyBorder="1" applyAlignment="1">
      <alignment horizontal="left" indent="1" shrinkToFit="1"/>
    </xf>
    <xf numFmtId="3" fontId="18" fillId="0" borderId="1" xfId="0" applyNumberFormat="1" applyFont="1" applyFill="1" applyBorder="1" applyAlignment="1">
      <alignment horizontal="right" indent="1"/>
    </xf>
    <xf numFmtId="49" fontId="18" fillId="0" borderId="1" xfId="0" applyNumberFormat="1" applyFont="1" applyFill="1" applyBorder="1" applyAlignment="1">
      <alignment horizontal="left" indent="1"/>
    </xf>
    <xf numFmtId="14" fontId="18" fillId="0" borderId="1" xfId="0" applyNumberFormat="1" applyFont="1" applyFill="1" applyBorder="1" applyAlignment="1">
      <alignment horizontal="left" indent="1" shrinkToFit="1"/>
    </xf>
    <xf numFmtId="3" fontId="18" fillId="0" borderId="1" xfId="0" applyNumberFormat="1" applyFont="1" applyFill="1" applyBorder="1" applyAlignment="1">
      <alignment horizontal="right" indent="1" shrinkToFit="1"/>
    </xf>
    <xf numFmtId="0" fontId="18" fillId="0" borderId="1" xfId="0" applyFont="1" applyFill="1" applyBorder="1" applyAlignment="1">
      <alignment horizontal="left" indent="1"/>
    </xf>
    <xf numFmtId="0" fontId="19" fillId="0" borderId="1" xfId="0" applyFont="1" applyFill="1" applyBorder="1" applyAlignment="1">
      <alignment horizontal="left" indent="1" shrinkToFit="1"/>
    </xf>
    <xf numFmtId="49" fontId="19" fillId="0" borderId="1" xfId="0" applyNumberFormat="1" applyFont="1" applyFill="1" applyBorder="1" applyAlignment="1">
      <alignment horizontal="center"/>
    </xf>
    <xf numFmtId="0" fontId="19" fillId="0" borderId="1" xfId="0" applyFont="1" applyFill="1" applyBorder="1" applyAlignment="1">
      <alignment horizontal="left" indent="1"/>
    </xf>
    <xf numFmtId="3" fontId="19" fillId="0" borderId="1" xfId="0" applyNumberFormat="1" applyFont="1" applyFill="1" applyBorder="1" applyAlignment="1">
      <alignment horizontal="right" indent="1" shrinkToFit="1"/>
    </xf>
    <xf numFmtId="0" fontId="14" fillId="0" borderId="1" xfId="0" applyFont="1" applyFill="1" applyBorder="1" applyAlignment="1">
      <alignment horizontal="left" indent="1" shrinkToFit="1"/>
    </xf>
    <xf numFmtId="49" fontId="14" fillId="0" borderId="1" xfId="0" applyNumberFormat="1" applyFont="1" applyFill="1" applyBorder="1" applyAlignment="1">
      <alignment horizontal="center"/>
    </xf>
    <xf numFmtId="49" fontId="14" fillId="0" borderId="1" xfId="0" applyNumberFormat="1" applyFont="1" applyFill="1" applyBorder="1" applyAlignment="1">
      <alignment horizontal="left" indent="1" shrinkToFit="1"/>
    </xf>
    <xf numFmtId="0" fontId="18" fillId="7" borderId="1" xfId="0" applyFont="1" applyFill="1" applyBorder="1" applyAlignment="1">
      <alignment horizontal="right" indent="1"/>
    </xf>
    <xf numFmtId="0" fontId="18" fillId="7" borderId="1" xfId="0" applyFont="1" applyFill="1" applyBorder="1" applyAlignment="1">
      <alignment horizontal="left" indent="1"/>
    </xf>
    <xf numFmtId="49" fontId="18" fillId="7" borderId="1" xfId="0" applyNumberFormat="1" applyFont="1" applyFill="1" applyBorder="1" applyAlignment="1">
      <alignment horizontal="center"/>
    </xf>
    <xf numFmtId="49" fontId="18" fillId="7" borderId="1" xfId="0" applyNumberFormat="1" applyFont="1" applyFill="1" applyBorder="1" applyAlignment="1">
      <alignment horizontal="left" indent="1" shrinkToFit="1"/>
    </xf>
    <xf numFmtId="3" fontId="18" fillId="7" borderId="1" xfId="0" applyNumberFormat="1" applyFont="1" applyFill="1" applyBorder="1" applyAlignment="1">
      <alignment horizontal="right" indent="1"/>
    </xf>
    <xf numFmtId="0" fontId="19" fillId="0" borderId="1" xfId="0" applyFont="1" applyFill="1" applyBorder="1" applyAlignment="1">
      <alignment horizontal="right" indent="1"/>
    </xf>
    <xf numFmtId="4" fontId="19" fillId="0" borderId="0" xfId="0" applyNumberFormat="1" applyFont="1" applyFill="1" applyBorder="1" applyAlignment="1">
      <alignment horizontal="left" indent="1"/>
    </xf>
    <xf numFmtId="4" fontId="19" fillId="0" borderId="0" xfId="0" applyNumberFormat="1" applyFont="1" applyFill="1" applyBorder="1" applyAlignment="1">
      <alignment horizontal="center"/>
    </xf>
    <xf numFmtId="2" fontId="19" fillId="0" borderId="0" xfId="0" applyNumberFormat="1" applyFont="1" applyFill="1" applyBorder="1" applyAlignment="1">
      <alignment horizontal="left" indent="1"/>
    </xf>
    <xf numFmtId="0" fontId="14" fillId="0" borderId="2" xfId="0" applyFont="1" applyFill="1" applyBorder="1"/>
    <xf numFmtId="0" fontId="14" fillId="0" borderId="0" xfId="0" applyFont="1" applyFill="1" applyBorder="1" applyAlignment="1">
      <alignment horizontal="left" indent="1"/>
    </xf>
    <xf numFmtId="0" fontId="14" fillId="0" borderId="0" xfId="0" applyFont="1" applyFill="1" applyBorder="1" applyAlignment="1">
      <alignment horizontal="center"/>
    </xf>
    <xf numFmtId="0" fontId="18" fillId="0" borderId="1" xfId="0" applyFont="1" applyBorder="1" applyAlignment="1">
      <alignment horizontal="right" indent="1"/>
    </xf>
    <xf numFmtId="164" fontId="18" fillId="0" borderId="1" xfId="0" applyNumberFormat="1" applyFont="1" applyFill="1" applyBorder="1"/>
    <xf numFmtId="164" fontId="18" fillId="0" borderId="1" xfId="0" applyNumberFormat="1" applyFont="1" applyFill="1" applyBorder="1" applyAlignment="1">
      <alignment horizontal="right"/>
    </xf>
    <xf numFmtId="0" fontId="18" fillId="0" borderId="1" xfId="0" applyFont="1" applyBorder="1" applyAlignment="1">
      <alignment horizontal="left" indent="1" shrinkToFit="1"/>
    </xf>
    <xf numFmtId="49" fontId="18" fillId="0" borderId="1" xfId="0" applyNumberFormat="1" applyFont="1" applyBorder="1" applyAlignment="1">
      <alignment horizontal="left" indent="1"/>
    </xf>
    <xf numFmtId="164" fontId="18" fillId="0" borderId="1" xfId="0" applyNumberFormat="1" applyFont="1" applyBorder="1"/>
    <xf numFmtId="0" fontId="20" fillId="0" borderId="1" xfId="0" applyFont="1" applyFill="1" applyBorder="1" applyAlignment="1">
      <alignment horizontal="left" indent="1" shrinkToFit="1"/>
    </xf>
    <xf numFmtId="49" fontId="20" fillId="0" borderId="1" xfId="0" applyNumberFormat="1" applyFont="1" applyFill="1" applyBorder="1" applyAlignment="1">
      <alignment horizontal="left" indent="1"/>
    </xf>
    <xf numFmtId="164" fontId="20" fillId="0" borderId="1" xfId="0" applyNumberFormat="1" applyFont="1" applyFill="1" applyBorder="1"/>
    <xf numFmtId="49" fontId="14" fillId="0" borderId="1" xfId="0" applyNumberFormat="1" applyFont="1" applyFill="1" applyBorder="1" applyAlignment="1">
      <alignment horizontal="right"/>
    </xf>
    <xf numFmtId="3" fontId="14" fillId="0" borderId="1" xfId="0" applyNumberFormat="1" applyFont="1" applyFill="1" applyBorder="1" applyAlignment="1">
      <alignment shrinkToFit="1"/>
    </xf>
    <xf numFmtId="0" fontId="18" fillId="0" borderId="1" xfId="0" applyFont="1" applyFill="1" applyBorder="1" applyAlignment="1">
      <alignment horizontal="right" vertical="center" indent="1"/>
    </xf>
    <xf numFmtId="49" fontId="18" fillId="0" borderId="1" xfId="0" applyNumberFormat="1" applyFont="1" applyBorder="1" applyAlignment="1">
      <alignment horizontal="left" vertical="center" wrapText="1" indent="1"/>
    </xf>
    <xf numFmtId="49" fontId="18" fillId="0" borderId="1" xfId="0" applyNumberFormat="1" applyFont="1" applyFill="1" applyBorder="1" applyAlignment="1">
      <alignment horizontal="center" vertical="center" shrinkToFit="1"/>
    </xf>
    <xf numFmtId="0" fontId="18" fillId="0" borderId="1" xfId="0" applyFont="1" applyFill="1" applyBorder="1" applyAlignment="1">
      <alignment horizontal="left" vertical="center" indent="1" shrinkToFit="1"/>
    </xf>
    <xf numFmtId="0" fontId="18" fillId="0" borderId="1" xfId="0" applyFont="1" applyFill="1" applyBorder="1" applyAlignment="1">
      <alignment horizontal="left" vertical="center" wrapText="1" indent="1" shrinkToFit="1"/>
    </xf>
    <xf numFmtId="0" fontId="18" fillId="0" borderId="1" xfId="0" applyFont="1" applyFill="1" applyBorder="1" applyAlignment="1">
      <alignment horizontal="left" vertical="center" wrapText="1" indent="1"/>
    </xf>
    <xf numFmtId="49" fontId="18" fillId="0" borderId="1" xfId="0" applyNumberFormat="1" applyFont="1" applyFill="1" applyBorder="1" applyAlignment="1">
      <alignment horizontal="center" vertical="center"/>
    </xf>
    <xf numFmtId="49" fontId="18" fillId="0" borderId="1" xfId="0" applyNumberFormat="1" applyFont="1" applyFill="1" applyBorder="1" applyAlignment="1">
      <alignment horizontal="left" vertical="center" indent="1" shrinkToFit="1"/>
    </xf>
    <xf numFmtId="49" fontId="18" fillId="0" borderId="1" xfId="0" applyNumberFormat="1" applyFont="1" applyFill="1" applyBorder="1" applyAlignment="1">
      <alignment horizontal="left" vertical="center" wrapText="1" indent="1" shrinkToFit="1"/>
    </xf>
    <xf numFmtId="49" fontId="18" fillId="0" borderId="1" xfId="0" applyNumberFormat="1" applyFont="1" applyFill="1" applyBorder="1" applyAlignment="1">
      <alignment horizontal="left" vertical="center" wrapText="1" indent="1"/>
    </xf>
    <xf numFmtId="3" fontId="18" fillId="0" borderId="1" xfId="0" applyNumberFormat="1" applyFont="1" applyFill="1" applyBorder="1" applyAlignment="1">
      <alignment horizontal="right" vertical="center" indent="1"/>
    </xf>
    <xf numFmtId="3" fontId="18" fillId="0" borderId="1" xfId="0" applyNumberFormat="1" applyFont="1" applyFill="1" applyBorder="1" applyAlignment="1">
      <alignment horizontal="right" vertical="center" wrapText="1" indent="1"/>
    </xf>
    <xf numFmtId="0" fontId="14" fillId="0" borderId="1" xfId="0" applyFont="1" applyFill="1" applyBorder="1" applyAlignment="1">
      <alignment horizontal="right" vertical="center" indent="1"/>
    </xf>
    <xf numFmtId="49" fontId="14" fillId="0" borderId="1" xfId="0" applyNumberFormat="1" applyFont="1" applyFill="1" applyBorder="1" applyAlignment="1">
      <alignment horizontal="center" vertical="center"/>
    </xf>
    <xf numFmtId="3" fontId="19" fillId="0" borderId="1" xfId="0" applyNumberFormat="1" applyFont="1" applyFill="1" applyBorder="1" applyAlignment="1">
      <alignment horizontal="right" vertical="center" indent="1"/>
    </xf>
    <xf numFmtId="49" fontId="14" fillId="0" borderId="1" xfId="0" applyNumberFormat="1" applyFont="1" applyFill="1" applyBorder="1" applyAlignment="1">
      <alignment horizontal="left" vertical="center" indent="1" shrinkToFit="1"/>
    </xf>
    <xf numFmtId="3" fontId="14" fillId="0" borderId="1" xfId="0" applyNumberFormat="1" applyFont="1" applyFill="1" applyBorder="1" applyAlignment="1">
      <alignment vertical="center"/>
    </xf>
    <xf numFmtId="49" fontId="18" fillId="0" borderId="1" xfId="0" applyNumberFormat="1" applyFont="1" applyFill="1" applyBorder="1" applyAlignment="1">
      <alignment horizontal="center" vertical="center" wrapText="1"/>
    </xf>
    <xf numFmtId="3" fontId="15" fillId="0" borderId="1" xfId="0" applyNumberFormat="1" applyFont="1" applyFill="1" applyBorder="1" applyAlignment="1">
      <alignment horizontal="right" vertical="center" indent="1"/>
    </xf>
    <xf numFmtId="49" fontId="18" fillId="0" borderId="4" xfId="0" applyNumberFormat="1" applyFont="1" applyFill="1" applyBorder="1" applyAlignment="1">
      <alignment horizontal="left" vertical="center" wrapText="1" indent="1"/>
    </xf>
    <xf numFmtId="49" fontId="18" fillId="0" borderId="5" xfId="0" applyNumberFormat="1" applyFont="1" applyFill="1" applyBorder="1" applyAlignment="1">
      <alignment horizontal="center" vertical="center" shrinkToFit="1"/>
    </xf>
    <xf numFmtId="0" fontId="18" fillId="0" borderId="6" xfId="0" applyFont="1" applyFill="1" applyBorder="1" applyAlignment="1">
      <alignment horizontal="left" vertical="center" wrapText="1" indent="1"/>
    </xf>
    <xf numFmtId="3" fontId="18" fillId="0" borderId="1" xfId="0" applyNumberFormat="1" applyFont="1" applyFill="1" applyBorder="1"/>
    <xf numFmtId="3" fontId="15" fillId="0" borderId="1" xfId="0" applyNumberFormat="1" applyFont="1" applyFill="1" applyBorder="1"/>
    <xf numFmtId="0" fontId="18" fillId="0" borderId="1" xfId="0" applyFont="1" applyFill="1" applyBorder="1" applyAlignment="1">
      <alignment horizontal="right" indent="1"/>
    </xf>
    <xf numFmtId="0" fontId="18" fillId="0" borderId="1" xfId="0" applyFont="1" applyFill="1" applyBorder="1" applyAlignment="1">
      <alignment horizontal="left"/>
    </xf>
    <xf numFmtId="49" fontId="18" fillId="0" borderId="1" xfId="0" applyNumberFormat="1" applyFont="1" applyFill="1" applyBorder="1" applyAlignment="1">
      <alignment horizontal="center"/>
    </xf>
    <xf numFmtId="0" fontId="18" fillId="0" borderId="1" xfId="0" applyFont="1" applyFill="1" applyBorder="1" applyAlignment="1">
      <alignment horizontal="left" vertical="center" indent="1"/>
    </xf>
    <xf numFmtId="0" fontId="18" fillId="0" borderId="0" xfId="0" applyFont="1" applyFill="1" applyBorder="1"/>
    <xf numFmtId="4" fontId="15" fillId="0" borderId="0" xfId="0" applyNumberFormat="1" applyFont="1" applyFill="1" applyBorder="1" applyAlignment="1">
      <alignment horizontal="center"/>
    </xf>
    <xf numFmtId="2" fontId="15" fillId="0" borderId="0" xfId="0" applyNumberFormat="1" applyFont="1" applyFill="1" applyBorder="1" applyAlignment="1">
      <alignment horizontal="left" indent="1"/>
    </xf>
    <xf numFmtId="0" fontId="15" fillId="6" borderId="1" xfId="0" applyFont="1" applyFill="1" applyBorder="1"/>
    <xf numFmtId="3" fontId="15" fillId="0" borderId="1" xfId="0" applyNumberFormat="1" applyFont="1" applyFill="1" applyBorder="1" applyAlignment="1">
      <alignment horizontal="right" vertical="center" indent="1" shrinkToFit="1"/>
    </xf>
    <xf numFmtId="3" fontId="18" fillId="0" borderId="0" xfId="0" applyNumberFormat="1" applyFont="1" applyFill="1" applyBorder="1" applyAlignment="1">
      <alignment horizontal="right" vertical="center" indent="1"/>
    </xf>
    <xf numFmtId="3" fontId="15" fillId="6" borderId="1" xfId="0" applyNumberFormat="1" applyFont="1" applyFill="1" applyBorder="1" applyAlignment="1">
      <alignment horizontal="right" vertical="center" indent="1" shrinkToFit="1"/>
    </xf>
    <xf numFmtId="3" fontId="23" fillId="0" borderId="1" xfId="0" applyNumberFormat="1" applyFont="1" applyFill="1" applyBorder="1" applyAlignment="1">
      <alignment horizontal="right" vertical="center" indent="1"/>
    </xf>
    <xf numFmtId="3" fontId="23" fillId="0" borderId="1" xfId="0" applyNumberFormat="1" applyFont="1" applyFill="1" applyBorder="1" applyAlignment="1">
      <alignment horizontal="right" vertical="center" wrapText="1" indent="1"/>
    </xf>
    <xf numFmtId="3" fontId="24" fillId="0" borderId="1" xfId="0" applyNumberFormat="1" applyFont="1" applyFill="1" applyBorder="1" applyAlignment="1">
      <alignment horizontal="right" indent="1"/>
    </xf>
    <xf numFmtId="3" fontId="25" fillId="0" borderId="1" xfId="0" applyNumberFormat="1" applyFont="1" applyFill="1" applyBorder="1" applyAlignment="1">
      <alignment horizontal="right" indent="1"/>
    </xf>
    <xf numFmtId="164" fontId="23" fillId="0" borderId="1" xfId="0" applyNumberFormat="1" applyFont="1" applyFill="1" applyBorder="1" applyAlignment="1">
      <alignment horizontal="right"/>
    </xf>
    <xf numFmtId="164" fontId="23" fillId="0" borderId="1" xfId="0" applyNumberFormat="1" applyFont="1" applyFill="1" applyBorder="1"/>
    <xf numFmtId="164" fontId="23" fillId="0" borderId="1" xfId="0" applyNumberFormat="1" applyFont="1" applyBorder="1"/>
    <xf numFmtId="0" fontId="13" fillId="5" borderId="1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6" fillId="5" borderId="1" xfId="0" applyFont="1" applyFill="1" applyBorder="1" applyAlignment="1">
      <alignment horizontal="center" vertical="center"/>
    </xf>
    <xf numFmtId="0" fontId="17" fillId="5" borderId="1" xfId="0" applyFont="1" applyFill="1" applyBorder="1" applyAlignment="1">
      <alignment horizontal="center" vertical="center"/>
    </xf>
    <xf numFmtId="0" fontId="16" fillId="5" borderId="1" xfId="0" applyFont="1" applyFill="1" applyBorder="1" applyAlignment="1">
      <alignment horizontal="center" vertical="center" wrapText="1"/>
    </xf>
    <xf numFmtId="0" fontId="17" fillId="5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left" indent="1"/>
    </xf>
    <xf numFmtId="0" fontId="15" fillId="5" borderId="4" xfId="0" applyFont="1" applyFill="1" applyBorder="1" applyAlignment="1">
      <alignment horizontal="center" shrinkToFit="1"/>
    </xf>
    <xf numFmtId="0" fontId="15" fillId="5" borderId="5" xfId="0" applyFont="1" applyFill="1" applyBorder="1" applyAlignment="1">
      <alignment horizontal="center" shrinkToFit="1"/>
    </xf>
    <xf numFmtId="0" fontId="15" fillId="5" borderId="6" xfId="0" applyFont="1" applyFill="1" applyBorder="1" applyAlignment="1">
      <alignment horizontal="center" shrinkToFit="1"/>
    </xf>
    <xf numFmtId="0" fontId="15" fillId="5" borderId="4" xfId="0" applyFont="1" applyFill="1" applyBorder="1" applyAlignment="1">
      <alignment horizontal="center" vertical="center"/>
    </xf>
    <xf numFmtId="0" fontId="18" fillId="5" borderId="5" xfId="0" applyFont="1" applyFill="1" applyBorder="1" applyAlignment="1">
      <alignment horizontal="center" vertical="center"/>
    </xf>
    <xf numFmtId="0" fontId="18" fillId="5" borderId="6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/>
    <xf numFmtId="0" fontId="2" fillId="0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18" fillId="7" borderId="1" xfId="0" applyFont="1" applyFill="1" applyBorder="1" applyAlignment="1">
      <alignment horizontal="left" indent="1" shrinkToFi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P277"/>
  <sheetViews>
    <sheetView tabSelected="1" workbookViewId="0">
      <pane xSplit="7" ySplit="4" topLeftCell="H239" activePane="bottomRight" state="frozen"/>
      <selection pane="topRight" activeCell="G1" sqref="G1"/>
      <selection pane="bottomLeft" activeCell="A5" sqref="A5"/>
      <selection pane="bottomRight" activeCell="G98" sqref="G98:G104"/>
    </sheetView>
  </sheetViews>
  <sheetFormatPr defaultRowHeight="12.75" x14ac:dyDescent="0.2"/>
  <cols>
    <col min="1" max="1" width="5.7109375" style="117" customWidth="1"/>
    <col min="2" max="2" width="40.140625" style="118" customWidth="1"/>
    <col min="3" max="3" width="11.42578125" style="119" customWidth="1"/>
    <col min="4" max="4" width="49.5703125" style="117" customWidth="1"/>
    <col min="5" max="7" width="13" style="122" customWidth="1"/>
    <col min="8" max="16384" width="9.140625" style="117"/>
  </cols>
  <sheetData>
    <row r="1" spans="1:7" x14ac:dyDescent="0.2">
      <c r="A1" s="210" t="s">
        <v>470</v>
      </c>
      <c r="B1" s="211"/>
      <c r="C1" s="211"/>
      <c r="D1" s="211"/>
      <c r="E1" s="211"/>
      <c r="F1" s="211"/>
      <c r="G1" s="211"/>
    </row>
    <row r="2" spans="1:7" x14ac:dyDescent="0.2">
      <c r="A2" s="211"/>
      <c r="B2" s="211"/>
      <c r="C2" s="211"/>
      <c r="D2" s="211"/>
      <c r="E2" s="211"/>
      <c r="F2" s="211"/>
      <c r="G2" s="211"/>
    </row>
    <row r="3" spans="1:7" x14ac:dyDescent="0.2">
      <c r="D3" s="120"/>
      <c r="E3" s="121"/>
      <c r="F3" s="121"/>
    </row>
    <row r="4" spans="1:7" s="118" customFormat="1" ht="12.6" customHeight="1" x14ac:dyDescent="0.2">
      <c r="A4" s="123" t="s">
        <v>188</v>
      </c>
      <c r="B4" s="124" t="s">
        <v>6</v>
      </c>
      <c r="C4" s="124" t="s">
        <v>637</v>
      </c>
      <c r="D4" s="124" t="s">
        <v>11</v>
      </c>
      <c r="E4" s="125" t="s">
        <v>12</v>
      </c>
      <c r="F4" s="125" t="s">
        <v>13</v>
      </c>
      <c r="G4" s="125" t="s">
        <v>613</v>
      </c>
    </row>
    <row r="5" spans="1:7" ht="12.6" customHeight="1" x14ac:dyDescent="0.2">
      <c r="A5" s="212" t="s">
        <v>562</v>
      </c>
      <c r="B5" s="213"/>
      <c r="C5" s="213"/>
      <c r="D5" s="213"/>
      <c r="E5" s="213"/>
      <c r="F5" s="213"/>
      <c r="G5" s="213"/>
    </row>
    <row r="6" spans="1:7" ht="12.6" customHeight="1" x14ac:dyDescent="0.2">
      <c r="A6" s="213"/>
      <c r="B6" s="213"/>
      <c r="C6" s="213"/>
      <c r="D6" s="213"/>
      <c r="E6" s="213"/>
      <c r="F6" s="213"/>
      <c r="G6" s="213"/>
    </row>
    <row r="7" spans="1:7" ht="12.6" customHeight="1" x14ac:dyDescent="0.2">
      <c r="A7" s="126"/>
      <c r="B7" s="127"/>
      <c r="C7" s="128"/>
      <c r="D7" s="127"/>
      <c r="E7" s="129"/>
      <c r="F7" s="129"/>
      <c r="G7" s="129"/>
    </row>
    <row r="8" spans="1:7" ht="1.5" customHeight="1" x14ac:dyDescent="0.2">
      <c r="A8" s="126"/>
      <c r="B8" s="127"/>
      <c r="C8" s="128"/>
      <c r="D8" s="127"/>
      <c r="E8" s="129"/>
      <c r="F8" s="129"/>
      <c r="G8" s="129"/>
    </row>
    <row r="9" spans="1:7" ht="1.5" customHeight="1" x14ac:dyDescent="0.2">
      <c r="A9" s="126"/>
      <c r="B9" s="127"/>
      <c r="C9" s="128"/>
      <c r="D9" s="127"/>
      <c r="E9" s="129"/>
      <c r="F9" s="129"/>
      <c r="G9" s="129"/>
    </row>
    <row r="10" spans="1:7" ht="15" x14ac:dyDescent="0.25">
      <c r="A10" s="130">
        <v>1</v>
      </c>
      <c r="B10" s="131" t="s">
        <v>325</v>
      </c>
      <c r="C10" s="132" t="s">
        <v>257</v>
      </c>
      <c r="D10" s="131" t="s">
        <v>440</v>
      </c>
      <c r="E10" s="133">
        <v>105600</v>
      </c>
      <c r="F10" s="133">
        <v>63800</v>
      </c>
      <c r="G10" s="206">
        <v>10000</v>
      </c>
    </row>
    <row r="11" spans="1:7" ht="15" x14ac:dyDescent="0.25">
      <c r="A11" s="130">
        <f>A10+1</f>
        <v>2</v>
      </c>
      <c r="B11" s="131" t="s">
        <v>325</v>
      </c>
      <c r="C11" s="132" t="s">
        <v>257</v>
      </c>
      <c r="D11" s="131" t="s">
        <v>326</v>
      </c>
      <c r="E11" s="133">
        <v>40000</v>
      </c>
      <c r="F11" s="133">
        <v>18000</v>
      </c>
      <c r="G11" s="206">
        <v>5000</v>
      </c>
    </row>
    <row r="12" spans="1:7" ht="15" x14ac:dyDescent="0.25">
      <c r="A12" s="130">
        <f t="shared" ref="A12:A75" si="0">A11+1</f>
        <v>3</v>
      </c>
      <c r="B12" s="131" t="s">
        <v>325</v>
      </c>
      <c r="C12" s="132" t="s">
        <v>257</v>
      </c>
      <c r="D12" s="131" t="s">
        <v>505</v>
      </c>
      <c r="E12" s="133">
        <v>61000</v>
      </c>
      <c r="F12" s="133">
        <v>23000</v>
      </c>
      <c r="G12" s="206">
        <v>5000</v>
      </c>
    </row>
    <row r="13" spans="1:7" ht="15" x14ac:dyDescent="0.25">
      <c r="A13" s="130">
        <f t="shared" si="0"/>
        <v>4</v>
      </c>
      <c r="B13" s="131" t="s">
        <v>237</v>
      </c>
      <c r="C13" s="134" t="s">
        <v>443</v>
      </c>
      <c r="D13" s="132" t="s">
        <v>444</v>
      </c>
      <c r="E13" s="133">
        <v>310300</v>
      </c>
      <c r="F13" s="133">
        <v>155150</v>
      </c>
      <c r="G13" s="206">
        <v>60000</v>
      </c>
    </row>
    <row r="14" spans="1:7" ht="15" x14ac:dyDescent="0.25">
      <c r="A14" s="130">
        <f t="shared" si="0"/>
        <v>5</v>
      </c>
      <c r="B14" s="131" t="s">
        <v>506</v>
      </c>
      <c r="C14" s="135"/>
      <c r="D14" s="131" t="s">
        <v>507</v>
      </c>
      <c r="E14" s="136">
        <v>129300</v>
      </c>
      <c r="F14" s="136">
        <v>15000</v>
      </c>
      <c r="G14" s="206">
        <v>10000</v>
      </c>
    </row>
    <row r="15" spans="1:7" ht="15" x14ac:dyDescent="0.25">
      <c r="A15" s="130">
        <f t="shared" si="0"/>
        <v>6</v>
      </c>
      <c r="B15" s="131" t="s">
        <v>329</v>
      </c>
      <c r="C15" s="132" t="s">
        <v>249</v>
      </c>
      <c r="D15" s="131" t="s">
        <v>508</v>
      </c>
      <c r="E15" s="133">
        <v>3881000</v>
      </c>
      <c r="F15" s="133">
        <v>250000</v>
      </c>
      <c r="G15" s="206">
        <v>80000</v>
      </c>
    </row>
    <row r="16" spans="1:7" ht="15" x14ac:dyDescent="0.25">
      <c r="A16" s="130">
        <f t="shared" si="0"/>
        <v>7</v>
      </c>
      <c r="B16" s="131" t="s">
        <v>327</v>
      </c>
      <c r="C16" s="132" t="s">
        <v>254</v>
      </c>
      <c r="D16" s="131" t="s">
        <v>328</v>
      </c>
      <c r="E16" s="133">
        <v>102500</v>
      </c>
      <c r="F16" s="133">
        <v>40000</v>
      </c>
      <c r="G16" s="206">
        <v>25000</v>
      </c>
    </row>
    <row r="17" spans="1:7" ht="15" x14ac:dyDescent="0.25">
      <c r="A17" s="130">
        <f t="shared" si="0"/>
        <v>8</v>
      </c>
      <c r="B17" s="131" t="s">
        <v>250</v>
      </c>
      <c r="C17" s="132" t="s">
        <v>251</v>
      </c>
      <c r="D17" s="131" t="s">
        <v>509</v>
      </c>
      <c r="E17" s="133">
        <v>14700</v>
      </c>
      <c r="F17" s="133">
        <v>10000</v>
      </c>
      <c r="G17" s="206">
        <v>10000</v>
      </c>
    </row>
    <row r="18" spans="1:7" ht="15" x14ac:dyDescent="0.25">
      <c r="A18" s="130">
        <f t="shared" si="0"/>
        <v>9</v>
      </c>
      <c r="B18" s="131" t="s">
        <v>510</v>
      </c>
      <c r="C18" s="131">
        <v>70293341</v>
      </c>
      <c r="D18" s="131" t="s">
        <v>511</v>
      </c>
      <c r="E18" s="136">
        <v>64000</v>
      </c>
      <c r="F18" s="136">
        <v>50000</v>
      </c>
      <c r="G18" s="206">
        <v>50000</v>
      </c>
    </row>
    <row r="19" spans="1:7" ht="15" x14ac:dyDescent="0.25">
      <c r="A19" s="130">
        <f t="shared" si="0"/>
        <v>10</v>
      </c>
      <c r="B19" s="131" t="s">
        <v>320</v>
      </c>
      <c r="C19" s="132" t="s">
        <v>255</v>
      </c>
      <c r="D19" s="131" t="s">
        <v>512</v>
      </c>
      <c r="E19" s="133">
        <v>110000</v>
      </c>
      <c r="F19" s="133">
        <v>50000</v>
      </c>
      <c r="G19" s="206">
        <v>50000</v>
      </c>
    </row>
    <row r="20" spans="1:7" ht="15" x14ac:dyDescent="0.25">
      <c r="A20" s="130">
        <f t="shared" si="0"/>
        <v>11</v>
      </c>
      <c r="B20" s="131" t="s">
        <v>320</v>
      </c>
      <c r="C20" s="132" t="s">
        <v>255</v>
      </c>
      <c r="D20" s="131" t="s">
        <v>256</v>
      </c>
      <c r="E20" s="133">
        <v>168500</v>
      </c>
      <c r="F20" s="133">
        <v>150000</v>
      </c>
      <c r="G20" s="206">
        <v>150000</v>
      </c>
    </row>
    <row r="21" spans="1:7" ht="15" x14ac:dyDescent="0.25">
      <c r="A21" s="130">
        <f t="shared" si="0"/>
        <v>12</v>
      </c>
      <c r="B21" s="137" t="s">
        <v>340</v>
      </c>
      <c r="C21" s="134" t="s">
        <v>240</v>
      </c>
      <c r="D21" s="132" t="s">
        <v>450</v>
      </c>
      <c r="E21" s="133">
        <v>40000</v>
      </c>
      <c r="F21" s="133">
        <v>40000</v>
      </c>
      <c r="G21" s="206">
        <v>20000</v>
      </c>
    </row>
    <row r="22" spans="1:7" ht="15" x14ac:dyDescent="0.25">
      <c r="A22" s="130">
        <f t="shared" si="0"/>
        <v>13</v>
      </c>
      <c r="B22" s="137" t="s">
        <v>340</v>
      </c>
      <c r="C22" s="134" t="s">
        <v>240</v>
      </c>
      <c r="D22" s="132" t="s">
        <v>341</v>
      </c>
      <c r="E22" s="133">
        <v>60000</v>
      </c>
      <c r="F22" s="133">
        <v>60000</v>
      </c>
      <c r="G22" s="206">
        <v>30000</v>
      </c>
    </row>
    <row r="23" spans="1:7" ht="15" x14ac:dyDescent="0.25">
      <c r="A23" s="130">
        <f t="shared" si="0"/>
        <v>14</v>
      </c>
      <c r="B23" s="137" t="s">
        <v>340</v>
      </c>
      <c r="C23" s="134" t="s">
        <v>240</v>
      </c>
      <c r="D23" s="132" t="s">
        <v>513</v>
      </c>
      <c r="E23" s="133">
        <v>30000</v>
      </c>
      <c r="F23" s="133">
        <v>30000</v>
      </c>
      <c r="G23" s="206">
        <v>0</v>
      </c>
    </row>
    <row r="24" spans="1:7" ht="15" x14ac:dyDescent="0.25">
      <c r="A24" s="130">
        <f t="shared" si="0"/>
        <v>15</v>
      </c>
      <c r="B24" s="137" t="s">
        <v>382</v>
      </c>
      <c r="C24" s="134" t="s">
        <v>383</v>
      </c>
      <c r="D24" s="132" t="s">
        <v>384</v>
      </c>
      <c r="E24" s="133">
        <v>40000</v>
      </c>
      <c r="F24" s="133">
        <v>40000</v>
      </c>
      <c r="G24" s="206">
        <v>40000</v>
      </c>
    </row>
    <row r="25" spans="1:7" ht="15" x14ac:dyDescent="0.25">
      <c r="A25" s="130">
        <f t="shared" si="0"/>
        <v>16</v>
      </c>
      <c r="B25" s="131" t="s">
        <v>334</v>
      </c>
      <c r="C25" s="134" t="s">
        <v>335</v>
      </c>
      <c r="D25" s="132" t="s">
        <v>514</v>
      </c>
      <c r="E25" s="133">
        <v>45000</v>
      </c>
      <c r="F25" s="133">
        <v>20000</v>
      </c>
      <c r="G25" s="206">
        <v>0</v>
      </c>
    </row>
    <row r="26" spans="1:7" ht="15" x14ac:dyDescent="0.25">
      <c r="A26" s="130">
        <f t="shared" si="0"/>
        <v>17</v>
      </c>
      <c r="B26" s="131" t="s">
        <v>334</v>
      </c>
      <c r="C26" s="134" t="s">
        <v>335</v>
      </c>
      <c r="D26" s="132" t="s">
        <v>515</v>
      </c>
      <c r="E26" s="133">
        <v>60000</v>
      </c>
      <c r="F26" s="133">
        <v>25000</v>
      </c>
      <c r="G26" s="206">
        <v>0</v>
      </c>
    </row>
    <row r="27" spans="1:7" ht="15" x14ac:dyDescent="0.25">
      <c r="A27" s="130">
        <f t="shared" si="0"/>
        <v>18</v>
      </c>
      <c r="B27" s="131" t="s">
        <v>334</v>
      </c>
      <c r="C27" s="134" t="s">
        <v>335</v>
      </c>
      <c r="D27" s="132" t="s">
        <v>447</v>
      </c>
      <c r="E27" s="133">
        <v>105000</v>
      </c>
      <c r="F27" s="133">
        <v>45000</v>
      </c>
      <c r="G27" s="206">
        <v>0</v>
      </c>
    </row>
    <row r="28" spans="1:7" ht="15" customHeight="1" x14ac:dyDescent="0.25">
      <c r="A28" s="130">
        <f t="shared" si="0"/>
        <v>19</v>
      </c>
      <c r="B28" s="131" t="s">
        <v>261</v>
      </c>
      <c r="C28" s="134" t="s">
        <v>330</v>
      </c>
      <c r="D28" s="131" t="s">
        <v>332</v>
      </c>
      <c r="E28" s="133">
        <v>45000</v>
      </c>
      <c r="F28" s="133">
        <v>20000</v>
      </c>
      <c r="G28" s="206">
        <v>0</v>
      </c>
    </row>
    <row r="29" spans="1:7" ht="15" customHeight="1" x14ac:dyDescent="0.25">
      <c r="A29" s="130">
        <f t="shared" si="0"/>
        <v>20</v>
      </c>
      <c r="B29" s="131" t="s">
        <v>261</v>
      </c>
      <c r="C29" s="134" t="s">
        <v>330</v>
      </c>
      <c r="D29" s="131" t="s">
        <v>331</v>
      </c>
      <c r="E29" s="133">
        <v>65000</v>
      </c>
      <c r="F29" s="133">
        <v>20000</v>
      </c>
      <c r="G29" s="206">
        <v>0</v>
      </c>
    </row>
    <row r="30" spans="1:7" ht="15" x14ac:dyDescent="0.25">
      <c r="A30" s="130">
        <f t="shared" si="0"/>
        <v>21</v>
      </c>
      <c r="B30" s="131" t="s">
        <v>261</v>
      </c>
      <c r="C30" s="134" t="s">
        <v>330</v>
      </c>
      <c r="D30" s="131" t="s">
        <v>445</v>
      </c>
      <c r="E30" s="133">
        <v>55000</v>
      </c>
      <c r="F30" s="133">
        <v>20000</v>
      </c>
      <c r="G30" s="206">
        <v>0</v>
      </c>
    </row>
    <row r="31" spans="1:7" ht="15" x14ac:dyDescent="0.25">
      <c r="A31" s="130">
        <f t="shared" si="0"/>
        <v>22</v>
      </c>
      <c r="B31" s="131" t="s">
        <v>261</v>
      </c>
      <c r="C31" s="134" t="s">
        <v>330</v>
      </c>
      <c r="D31" s="132" t="s">
        <v>446</v>
      </c>
      <c r="E31" s="133">
        <v>55000</v>
      </c>
      <c r="F31" s="133">
        <v>25000</v>
      </c>
      <c r="G31" s="206">
        <v>0</v>
      </c>
    </row>
    <row r="32" spans="1:7" ht="15" x14ac:dyDescent="0.25">
      <c r="A32" s="130">
        <f t="shared" si="0"/>
        <v>23</v>
      </c>
      <c r="B32" s="131" t="s">
        <v>261</v>
      </c>
      <c r="C32" s="134" t="s">
        <v>330</v>
      </c>
      <c r="D32" s="132" t="s">
        <v>333</v>
      </c>
      <c r="E32" s="133">
        <v>93000</v>
      </c>
      <c r="F32" s="133">
        <v>50000</v>
      </c>
      <c r="G32" s="206">
        <v>0</v>
      </c>
    </row>
    <row r="33" spans="1:7" ht="15" x14ac:dyDescent="0.25">
      <c r="A33" s="130">
        <f t="shared" si="0"/>
        <v>24</v>
      </c>
      <c r="B33" s="131" t="s">
        <v>306</v>
      </c>
      <c r="C33" s="134" t="s">
        <v>245</v>
      </c>
      <c r="D33" s="131" t="s">
        <v>516</v>
      </c>
      <c r="E33" s="133">
        <v>137200</v>
      </c>
      <c r="F33" s="133">
        <v>78500</v>
      </c>
      <c r="G33" s="206">
        <v>30000</v>
      </c>
    </row>
    <row r="34" spans="1:7" ht="15" x14ac:dyDescent="0.25">
      <c r="A34" s="130">
        <f t="shared" si="0"/>
        <v>25</v>
      </c>
      <c r="B34" s="137" t="s">
        <v>453</v>
      </c>
      <c r="C34" s="134" t="s">
        <v>238</v>
      </c>
      <c r="D34" s="132" t="s">
        <v>517</v>
      </c>
      <c r="E34" s="133">
        <v>45000</v>
      </c>
      <c r="F34" s="133">
        <v>35000</v>
      </c>
      <c r="G34" s="206">
        <v>0</v>
      </c>
    </row>
    <row r="35" spans="1:7" ht="15" x14ac:dyDescent="0.25">
      <c r="A35" s="130">
        <f t="shared" si="0"/>
        <v>26</v>
      </c>
      <c r="B35" s="137" t="s">
        <v>453</v>
      </c>
      <c r="C35" s="134" t="s">
        <v>238</v>
      </c>
      <c r="D35" s="132" t="s">
        <v>345</v>
      </c>
      <c r="E35" s="133">
        <v>85000</v>
      </c>
      <c r="F35" s="133">
        <v>70000</v>
      </c>
      <c r="G35" s="206">
        <v>20000</v>
      </c>
    </row>
    <row r="36" spans="1:7" ht="15" x14ac:dyDescent="0.25">
      <c r="A36" s="130">
        <f t="shared" si="0"/>
        <v>27</v>
      </c>
      <c r="B36" s="131" t="s">
        <v>321</v>
      </c>
      <c r="C36" s="132" t="s">
        <v>252</v>
      </c>
      <c r="D36" s="131" t="s">
        <v>436</v>
      </c>
      <c r="E36" s="133">
        <v>10000</v>
      </c>
      <c r="F36" s="133">
        <v>8000</v>
      </c>
      <c r="G36" s="206">
        <v>8000</v>
      </c>
    </row>
    <row r="37" spans="1:7" ht="15" x14ac:dyDescent="0.25">
      <c r="A37" s="130">
        <f t="shared" si="0"/>
        <v>28</v>
      </c>
      <c r="B37" s="131" t="s">
        <v>321</v>
      </c>
      <c r="C37" s="132" t="s">
        <v>252</v>
      </c>
      <c r="D37" s="131" t="s">
        <v>518</v>
      </c>
      <c r="E37" s="133">
        <v>36000</v>
      </c>
      <c r="F37" s="133">
        <v>10000</v>
      </c>
      <c r="G37" s="206">
        <v>10000</v>
      </c>
    </row>
    <row r="38" spans="1:7" ht="15" x14ac:dyDescent="0.25">
      <c r="A38" s="130">
        <f t="shared" si="0"/>
        <v>29</v>
      </c>
      <c r="B38" s="131" t="s">
        <v>321</v>
      </c>
      <c r="C38" s="132" t="s">
        <v>252</v>
      </c>
      <c r="D38" s="131" t="s">
        <v>253</v>
      </c>
      <c r="E38" s="133">
        <v>40000</v>
      </c>
      <c r="F38" s="133">
        <v>20000</v>
      </c>
      <c r="G38" s="206">
        <v>20000</v>
      </c>
    </row>
    <row r="39" spans="1:7" ht="15" x14ac:dyDescent="0.25">
      <c r="A39" s="130">
        <f t="shared" si="0"/>
        <v>30</v>
      </c>
      <c r="B39" s="131" t="s">
        <v>321</v>
      </c>
      <c r="C39" s="132" t="s">
        <v>252</v>
      </c>
      <c r="D39" s="131" t="s">
        <v>322</v>
      </c>
      <c r="E39" s="133">
        <v>29000</v>
      </c>
      <c r="F39" s="133">
        <v>29000</v>
      </c>
      <c r="G39" s="206">
        <v>29000</v>
      </c>
    </row>
    <row r="40" spans="1:7" ht="15" x14ac:dyDescent="0.25">
      <c r="A40" s="130">
        <f t="shared" si="0"/>
        <v>31</v>
      </c>
      <c r="B40" s="131" t="s">
        <v>321</v>
      </c>
      <c r="C40" s="132" t="s">
        <v>252</v>
      </c>
      <c r="D40" s="131" t="s">
        <v>519</v>
      </c>
      <c r="E40" s="133">
        <v>25000</v>
      </c>
      <c r="F40" s="133">
        <v>18000</v>
      </c>
      <c r="G40" s="206">
        <v>18000</v>
      </c>
    </row>
    <row r="41" spans="1:7" ht="15" x14ac:dyDescent="0.25">
      <c r="A41" s="130">
        <f t="shared" si="0"/>
        <v>32</v>
      </c>
      <c r="B41" s="131" t="s">
        <v>321</v>
      </c>
      <c r="C41" s="132" t="s">
        <v>252</v>
      </c>
      <c r="D41" s="131" t="s">
        <v>520</v>
      </c>
      <c r="E41" s="133">
        <v>100000</v>
      </c>
      <c r="F41" s="133">
        <v>60000</v>
      </c>
      <c r="G41" s="206">
        <v>60000</v>
      </c>
    </row>
    <row r="42" spans="1:7" ht="15" x14ac:dyDescent="0.25">
      <c r="A42" s="130">
        <f t="shared" si="0"/>
        <v>33</v>
      </c>
      <c r="B42" s="131" t="s">
        <v>521</v>
      </c>
      <c r="C42" s="132"/>
      <c r="D42" s="131" t="s">
        <v>522</v>
      </c>
      <c r="E42" s="133">
        <v>90000</v>
      </c>
      <c r="F42" s="133">
        <v>45000</v>
      </c>
      <c r="G42" s="206">
        <v>0</v>
      </c>
    </row>
    <row r="43" spans="1:7" ht="15" x14ac:dyDescent="0.25">
      <c r="A43" s="130">
        <f t="shared" si="0"/>
        <v>34</v>
      </c>
      <c r="B43" s="131" t="s">
        <v>323</v>
      </c>
      <c r="C43" s="132" t="s">
        <v>242</v>
      </c>
      <c r="D43" s="137" t="s">
        <v>523</v>
      </c>
      <c r="E43" s="133">
        <v>20000</v>
      </c>
      <c r="F43" s="133">
        <v>20000</v>
      </c>
      <c r="G43" s="206">
        <v>0</v>
      </c>
    </row>
    <row r="44" spans="1:7" ht="15" x14ac:dyDescent="0.25">
      <c r="A44" s="130">
        <f t="shared" si="0"/>
        <v>35</v>
      </c>
      <c r="B44" s="131" t="s">
        <v>323</v>
      </c>
      <c r="C44" s="132" t="s">
        <v>242</v>
      </c>
      <c r="D44" s="131" t="s">
        <v>239</v>
      </c>
      <c r="E44" s="133">
        <v>35000</v>
      </c>
      <c r="F44" s="133">
        <v>30000</v>
      </c>
      <c r="G44" s="206">
        <v>20000</v>
      </c>
    </row>
    <row r="45" spans="1:7" ht="15" x14ac:dyDescent="0.25">
      <c r="A45" s="130">
        <f t="shared" si="0"/>
        <v>36</v>
      </c>
      <c r="B45" s="131" t="s">
        <v>323</v>
      </c>
      <c r="C45" s="132" t="s">
        <v>242</v>
      </c>
      <c r="D45" s="131" t="s">
        <v>524</v>
      </c>
      <c r="E45" s="133">
        <v>45000</v>
      </c>
      <c r="F45" s="133">
        <v>45000</v>
      </c>
      <c r="G45" s="206">
        <v>0</v>
      </c>
    </row>
    <row r="46" spans="1:7" ht="15" x14ac:dyDescent="0.25">
      <c r="A46" s="130">
        <f t="shared" si="0"/>
        <v>37</v>
      </c>
      <c r="B46" s="131" t="s">
        <v>323</v>
      </c>
      <c r="C46" s="132" t="s">
        <v>242</v>
      </c>
      <c r="D46" s="131" t="s">
        <v>525</v>
      </c>
      <c r="E46" s="133">
        <v>21000</v>
      </c>
      <c r="F46" s="133">
        <v>10000</v>
      </c>
      <c r="G46" s="206">
        <v>0</v>
      </c>
    </row>
    <row r="47" spans="1:7" ht="15" x14ac:dyDescent="0.25">
      <c r="A47" s="130">
        <f t="shared" si="0"/>
        <v>38</v>
      </c>
      <c r="B47" s="131" t="s">
        <v>323</v>
      </c>
      <c r="C47" s="132" t="s">
        <v>242</v>
      </c>
      <c r="D47" s="131" t="s">
        <v>324</v>
      </c>
      <c r="E47" s="133">
        <v>20000</v>
      </c>
      <c r="F47" s="133">
        <v>20000</v>
      </c>
      <c r="G47" s="206">
        <v>15000</v>
      </c>
    </row>
    <row r="48" spans="1:7" ht="15" x14ac:dyDescent="0.25">
      <c r="A48" s="130">
        <f t="shared" si="0"/>
        <v>39</v>
      </c>
      <c r="B48" s="131" t="s">
        <v>323</v>
      </c>
      <c r="C48" s="132" t="s">
        <v>242</v>
      </c>
      <c r="D48" s="131" t="s">
        <v>437</v>
      </c>
      <c r="E48" s="133">
        <v>30000</v>
      </c>
      <c r="F48" s="133">
        <v>20000</v>
      </c>
      <c r="G48" s="206">
        <v>5000</v>
      </c>
    </row>
    <row r="49" spans="1:7" ht="15" x14ac:dyDescent="0.25">
      <c r="A49" s="130">
        <f t="shared" si="0"/>
        <v>40</v>
      </c>
      <c r="B49" s="131" t="s">
        <v>323</v>
      </c>
      <c r="C49" s="132" t="s">
        <v>242</v>
      </c>
      <c r="D49" s="131" t="s">
        <v>526</v>
      </c>
      <c r="E49" s="133">
        <v>90000</v>
      </c>
      <c r="F49" s="133">
        <v>90000</v>
      </c>
      <c r="G49" s="206">
        <v>65000</v>
      </c>
    </row>
    <row r="50" spans="1:7" ht="15" x14ac:dyDescent="0.25">
      <c r="A50" s="130">
        <f t="shared" si="0"/>
        <v>41</v>
      </c>
      <c r="B50" s="131" t="s">
        <v>323</v>
      </c>
      <c r="C50" s="132" t="s">
        <v>242</v>
      </c>
      <c r="D50" s="131" t="s">
        <v>243</v>
      </c>
      <c r="E50" s="133">
        <v>27000</v>
      </c>
      <c r="F50" s="133">
        <v>20000</v>
      </c>
      <c r="G50" s="206">
        <v>15000</v>
      </c>
    </row>
    <row r="51" spans="1:7" ht="15" x14ac:dyDescent="0.25">
      <c r="A51" s="130">
        <f t="shared" si="0"/>
        <v>42</v>
      </c>
      <c r="B51" s="131" t="s">
        <v>323</v>
      </c>
      <c r="C51" s="132" t="s">
        <v>242</v>
      </c>
      <c r="D51" s="131" t="s">
        <v>438</v>
      </c>
      <c r="E51" s="133">
        <v>95000</v>
      </c>
      <c r="F51" s="133">
        <v>50000</v>
      </c>
      <c r="G51" s="206">
        <v>50000</v>
      </c>
    </row>
    <row r="52" spans="1:7" ht="15" x14ac:dyDescent="0.25">
      <c r="A52" s="130">
        <f t="shared" si="0"/>
        <v>43</v>
      </c>
      <c r="B52" s="131" t="s">
        <v>323</v>
      </c>
      <c r="C52" s="132" t="s">
        <v>242</v>
      </c>
      <c r="D52" s="131" t="s">
        <v>527</v>
      </c>
      <c r="E52" s="133">
        <v>10000</v>
      </c>
      <c r="F52" s="133">
        <v>10000</v>
      </c>
      <c r="G52" s="206">
        <v>5000</v>
      </c>
    </row>
    <row r="53" spans="1:7" ht="15" x14ac:dyDescent="0.25">
      <c r="A53" s="130">
        <f t="shared" si="0"/>
        <v>44</v>
      </c>
      <c r="B53" s="131" t="s">
        <v>323</v>
      </c>
      <c r="C53" s="132" t="s">
        <v>242</v>
      </c>
      <c r="D53" s="131" t="s">
        <v>439</v>
      </c>
      <c r="E53" s="133">
        <v>25000</v>
      </c>
      <c r="F53" s="133">
        <v>25000</v>
      </c>
      <c r="G53" s="206">
        <v>15000</v>
      </c>
    </row>
    <row r="54" spans="1:7" ht="15" x14ac:dyDescent="0.25">
      <c r="A54" s="130">
        <f t="shared" si="0"/>
        <v>45</v>
      </c>
      <c r="B54" s="137" t="s">
        <v>336</v>
      </c>
      <c r="C54" s="134" t="s">
        <v>241</v>
      </c>
      <c r="D54" s="132" t="s">
        <v>528</v>
      </c>
      <c r="E54" s="133">
        <v>70000</v>
      </c>
      <c r="F54" s="133">
        <v>30000</v>
      </c>
      <c r="G54" s="206">
        <v>0</v>
      </c>
    </row>
    <row r="55" spans="1:7" ht="15" x14ac:dyDescent="0.25">
      <c r="A55" s="130">
        <f t="shared" si="0"/>
        <v>46</v>
      </c>
      <c r="B55" s="137" t="s">
        <v>336</v>
      </c>
      <c r="C55" s="134" t="s">
        <v>241</v>
      </c>
      <c r="D55" s="132" t="s">
        <v>449</v>
      </c>
      <c r="E55" s="133">
        <v>40000</v>
      </c>
      <c r="F55" s="133">
        <v>36000</v>
      </c>
      <c r="G55" s="206">
        <v>20000</v>
      </c>
    </row>
    <row r="56" spans="1:7" ht="15" x14ac:dyDescent="0.25">
      <c r="A56" s="130">
        <f t="shared" si="0"/>
        <v>47</v>
      </c>
      <c r="B56" s="131" t="s">
        <v>336</v>
      </c>
      <c r="C56" s="134" t="s">
        <v>241</v>
      </c>
      <c r="D56" s="132" t="s">
        <v>529</v>
      </c>
      <c r="E56" s="133">
        <v>96000</v>
      </c>
      <c r="F56" s="133">
        <v>86400</v>
      </c>
      <c r="G56" s="206">
        <v>50000</v>
      </c>
    </row>
    <row r="57" spans="1:7" ht="15" x14ac:dyDescent="0.25">
      <c r="A57" s="130">
        <f t="shared" si="0"/>
        <v>48</v>
      </c>
      <c r="B57" s="131" t="s">
        <v>336</v>
      </c>
      <c r="C57" s="134" t="s">
        <v>241</v>
      </c>
      <c r="D57" s="132" t="s">
        <v>338</v>
      </c>
      <c r="E57" s="133">
        <v>20000</v>
      </c>
      <c r="F57" s="133">
        <v>20000</v>
      </c>
      <c r="G57" s="206">
        <v>20000</v>
      </c>
    </row>
    <row r="58" spans="1:7" ht="15" x14ac:dyDescent="0.25">
      <c r="A58" s="130">
        <f t="shared" si="0"/>
        <v>49</v>
      </c>
      <c r="B58" s="131" t="s">
        <v>336</v>
      </c>
      <c r="C58" s="134" t="s">
        <v>241</v>
      </c>
      <c r="D58" s="132" t="s">
        <v>530</v>
      </c>
      <c r="E58" s="133">
        <v>68900</v>
      </c>
      <c r="F58" s="133">
        <v>50000</v>
      </c>
      <c r="G58" s="206">
        <v>40000</v>
      </c>
    </row>
    <row r="59" spans="1:7" ht="15" x14ac:dyDescent="0.25">
      <c r="A59" s="130">
        <f t="shared" si="0"/>
        <v>50</v>
      </c>
      <c r="B59" s="137" t="s">
        <v>336</v>
      </c>
      <c r="C59" s="134" t="s">
        <v>241</v>
      </c>
      <c r="D59" s="132" t="s">
        <v>448</v>
      </c>
      <c r="E59" s="133">
        <v>45000</v>
      </c>
      <c r="F59" s="133">
        <v>40000</v>
      </c>
      <c r="G59" s="206">
        <v>40000</v>
      </c>
    </row>
    <row r="60" spans="1:7" ht="15" x14ac:dyDescent="0.25">
      <c r="A60" s="130">
        <f t="shared" si="0"/>
        <v>51</v>
      </c>
      <c r="B60" s="131" t="s">
        <v>336</v>
      </c>
      <c r="C60" s="134" t="s">
        <v>241</v>
      </c>
      <c r="D60" s="132" t="s">
        <v>337</v>
      </c>
      <c r="E60" s="133">
        <v>36000</v>
      </c>
      <c r="F60" s="133">
        <v>30000</v>
      </c>
      <c r="G60" s="206">
        <v>30000</v>
      </c>
    </row>
    <row r="61" spans="1:7" ht="15" x14ac:dyDescent="0.25">
      <c r="A61" s="130">
        <f t="shared" si="0"/>
        <v>52</v>
      </c>
      <c r="B61" s="131" t="s">
        <v>336</v>
      </c>
      <c r="C61" s="134" t="s">
        <v>241</v>
      </c>
      <c r="D61" s="132" t="s">
        <v>531</v>
      </c>
      <c r="E61" s="133">
        <v>47000</v>
      </c>
      <c r="F61" s="133">
        <v>40000</v>
      </c>
      <c r="G61" s="206">
        <v>20000</v>
      </c>
    </row>
    <row r="62" spans="1:7" ht="15" x14ac:dyDescent="0.25">
      <c r="A62" s="130">
        <f t="shared" si="0"/>
        <v>53</v>
      </c>
      <c r="B62" s="137" t="s">
        <v>247</v>
      </c>
      <c r="C62" s="134" t="s">
        <v>248</v>
      </c>
      <c r="D62" s="132" t="s">
        <v>532</v>
      </c>
      <c r="E62" s="133">
        <v>1452000</v>
      </c>
      <c r="F62" s="133">
        <v>150000</v>
      </c>
      <c r="G62" s="206">
        <v>150000</v>
      </c>
    </row>
    <row r="63" spans="1:7" ht="15" x14ac:dyDescent="0.25">
      <c r="A63" s="130">
        <f t="shared" si="0"/>
        <v>54</v>
      </c>
      <c r="B63" s="137" t="s">
        <v>533</v>
      </c>
      <c r="C63" s="134" t="s">
        <v>534</v>
      </c>
      <c r="D63" s="137" t="s">
        <v>535</v>
      </c>
      <c r="E63" s="133">
        <v>6000</v>
      </c>
      <c r="F63" s="133">
        <v>5000</v>
      </c>
      <c r="G63" s="206">
        <v>5000</v>
      </c>
    </row>
    <row r="64" spans="1:7" ht="15" x14ac:dyDescent="0.25">
      <c r="A64" s="130">
        <f t="shared" si="0"/>
        <v>55</v>
      </c>
      <c r="B64" s="137" t="s">
        <v>343</v>
      </c>
      <c r="C64" s="137">
        <v>60575514</v>
      </c>
      <c r="D64" s="137" t="s">
        <v>536</v>
      </c>
      <c r="E64" s="133">
        <v>88288</v>
      </c>
      <c r="F64" s="133">
        <v>56208</v>
      </c>
      <c r="G64" s="206">
        <v>10000</v>
      </c>
    </row>
    <row r="65" spans="1:7" ht="15" x14ac:dyDescent="0.25">
      <c r="A65" s="130">
        <f t="shared" si="0"/>
        <v>56</v>
      </c>
      <c r="B65" s="137" t="s">
        <v>537</v>
      </c>
      <c r="C65" s="137">
        <v>26669951</v>
      </c>
      <c r="D65" s="137" t="s">
        <v>538</v>
      </c>
      <c r="E65" s="133">
        <v>23000</v>
      </c>
      <c r="F65" s="133">
        <v>8000</v>
      </c>
      <c r="G65" s="206">
        <v>0</v>
      </c>
    </row>
    <row r="66" spans="1:7" ht="15" x14ac:dyDescent="0.25">
      <c r="A66" s="130">
        <f t="shared" si="0"/>
        <v>57</v>
      </c>
      <c r="B66" s="137" t="s">
        <v>539</v>
      </c>
      <c r="C66" s="134" t="s">
        <v>540</v>
      </c>
      <c r="D66" s="137" t="s">
        <v>541</v>
      </c>
      <c r="E66" s="133">
        <v>21100</v>
      </c>
      <c r="F66" s="133">
        <v>9000</v>
      </c>
      <c r="G66" s="206">
        <v>5000</v>
      </c>
    </row>
    <row r="67" spans="1:7" ht="15" x14ac:dyDescent="0.25">
      <c r="A67" s="130">
        <f t="shared" si="0"/>
        <v>58</v>
      </c>
      <c r="B67" s="137" t="s">
        <v>539</v>
      </c>
      <c r="C67" s="134" t="s">
        <v>540</v>
      </c>
      <c r="D67" s="137" t="s">
        <v>542</v>
      </c>
      <c r="E67" s="133">
        <v>22100</v>
      </c>
      <c r="F67" s="133">
        <v>9500</v>
      </c>
      <c r="G67" s="206">
        <v>5000</v>
      </c>
    </row>
    <row r="68" spans="1:7" ht="15" x14ac:dyDescent="0.25">
      <c r="A68" s="130">
        <f t="shared" si="0"/>
        <v>59</v>
      </c>
      <c r="B68" s="137" t="s">
        <v>543</v>
      </c>
      <c r="C68" s="134" t="s">
        <v>544</v>
      </c>
      <c r="D68" s="137" t="s">
        <v>545</v>
      </c>
      <c r="E68" s="133">
        <v>84050</v>
      </c>
      <c r="F68" s="133">
        <v>45000</v>
      </c>
      <c r="G68" s="206">
        <v>25000</v>
      </c>
    </row>
    <row r="69" spans="1:7" ht="15" x14ac:dyDescent="0.25">
      <c r="A69" s="130">
        <f t="shared" si="0"/>
        <v>60</v>
      </c>
      <c r="B69" s="137" t="s">
        <v>246</v>
      </c>
      <c r="C69" s="134" t="s">
        <v>91</v>
      </c>
      <c r="D69" s="132" t="s">
        <v>546</v>
      </c>
      <c r="E69" s="133">
        <v>41000</v>
      </c>
      <c r="F69" s="133">
        <v>20000</v>
      </c>
      <c r="G69" s="206">
        <v>10000</v>
      </c>
    </row>
    <row r="70" spans="1:7" ht="15" x14ac:dyDescent="0.25">
      <c r="A70" s="130">
        <f t="shared" si="0"/>
        <v>61</v>
      </c>
      <c r="B70" s="137" t="s">
        <v>460</v>
      </c>
      <c r="C70" s="134" t="s">
        <v>461</v>
      </c>
      <c r="D70" s="132" t="s">
        <v>547</v>
      </c>
      <c r="E70" s="133">
        <v>34000</v>
      </c>
      <c r="F70" s="133">
        <v>24000</v>
      </c>
      <c r="G70" s="206">
        <v>0</v>
      </c>
    </row>
    <row r="71" spans="1:7" ht="15" x14ac:dyDescent="0.25">
      <c r="A71" s="130">
        <f t="shared" si="0"/>
        <v>62</v>
      </c>
      <c r="B71" s="137" t="s">
        <v>454</v>
      </c>
      <c r="C71" s="134" t="s">
        <v>455</v>
      </c>
      <c r="D71" s="132" t="s">
        <v>456</v>
      </c>
      <c r="E71" s="133">
        <v>17000</v>
      </c>
      <c r="F71" s="133">
        <v>17000</v>
      </c>
      <c r="G71" s="206">
        <v>10000</v>
      </c>
    </row>
    <row r="72" spans="1:7" ht="15" x14ac:dyDescent="0.25">
      <c r="A72" s="130">
        <f t="shared" si="0"/>
        <v>63</v>
      </c>
      <c r="B72" s="137" t="s">
        <v>454</v>
      </c>
      <c r="C72" s="134" t="s">
        <v>455</v>
      </c>
      <c r="D72" s="132" t="s">
        <v>457</v>
      </c>
      <c r="E72" s="133">
        <v>25000</v>
      </c>
      <c r="F72" s="133">
        <v>25000</v>
      </c>
      <c r="G72" s="206">
        <v>10000</v>
      </c>
    </row>
    <row r="73" spans="1:7" ht="15" x14ac:dyDescent="0.25">
      <c r="A73" s="130">
        <f t="shared" si="0"/>
        <v>64</v>
      </c>
      <c r="B73" s="137" t="s">
        <v>454</v>
      </c>
      <c r="C73" s="134" t="s">
        <v>455</v>
      </c>
      <c r="D73" s="132" t="s">
        <v>548</v>
      </c>
      <c r="E73" s="133">
        <v>20000</v>
      </c>
      <c r="F73" s="133">
        <v>15000</v>
      </c>
      <c r="G73" s="206">
        <v>10000</v>
      </c>
    </row>
    <row r="74" spans="1:7" ht="15" x14ac:dyDescent="0.25">
      <c r="A74" s="130">
        <f t="shared" si="0"/>
        <v>65</v>
      </c>
      <c r="B74" s="137" t="s">
        <v>454</v>
      </c>
      <c r="C74" s="134" t="s">
        <v>455</v>
      </c>
      <c r="D74" s="132" t="s">
        <v>549</v>
      </c>
      <c r="E74" s="133">
        <v>20000</v>
      </c>
      <c r="F74" s="133">
        <v>15000</v>
      </c>
      <c r="G74" s="206">
        <v>0</v>
      </c>
    </row>
    <row r="75" spans="1:7" ht="15" x14ac:dyDescent="0.25">
      <c r="A75" s="130">
        <f t="shared" si="0"/>
        <v>66</v>
      </c>
      <c r="B75" s="137" t="s">
        <v>454</v>
      </c>
      <c r="C75" s="134" t="s">
        <v>455</v>
      </c>
      <c r="D75" s="132" t="s">
        <v>458</v>
      </c>
      <c r="E75" s="133">
        <v>24000</v>
      </c>
      <c r="F75" s="133">
        <v>17000</v>
      </c>
      <c r="G75" s="206">
        <v>0</v>
      </c>
    </row>
    <row r="76" spans="1:7" ht="15" x14ac:dyDescent="0.25">
      <c r="A76" s="130">
        <f t="shared" ref="A76:A86" si="1">A75+1</f>
        <v>67</v>
      </c>
      <c r="B76" s="137" t="s">
        <v>454</v>
      </c>
      <c r="C76" s="134" t="s">
        <v>455</v>
      </c>
      <c r="D76" s="132" t="s">
        <v>459</v>
      </c>
      <c r="E76" s="133">
        <v>20000</v>
      </c>
      <c r="F76" s="133">
        <v>16000</v>
      </c>
      <c r="G76" s="206">
        <v>0</v>
      </c>
    </row>
    <row r="77" spans="1:7" ht="15" x14ac:dyDescent="0.25">
      <c r="A77" s="130">
        <f t="shared" si="1"/>
        <v>68</v>
      </c>
      <c r="B77" s="131" t="s">
        <v>550</v>
      </c>
      <c r="C77" s="132" t="s">
        <v>258</v>
      </c>
      <c r="D77" s="131" t="s">
        <v>551</v>
      </c>
      <c r="E77" s="133">
        <v>14000</v>
      </c>
      <c r="F77" s="133">
        <v>9000</v>
      </c>
      <c r="G77" s="206">
        <v>5000</v>
      </c>
    </row>
    <row r="78" spans="1:7" ht="15" x14ac:dyDescent="0.25">
      <c r="A78" s="130">
        <f t="shared" si="1"/>
        <v>69</v>
      </c>
      <c r="B78" s="131" t="s">
        <v>552</v>
      </c>
      <c r="C78" s="132" t="s">
        <v>231</v>
      </c>
      <c r="D78" s="131" t="s">
        <v>553</v>
      </c>
      <c r="E78" s="133">
        <v>39000</v>
      </c>
      <c r="F78" s="133">
        <v>35000</v>
      </c>
      <c r="G78" s="206">
        <v>35000</v>
      </c>
    </row>
    <row r="79" spans="1:7" ht="15" x14ac:dyDescent="0.25">
      <c r="A79" s="130">
        <f t="shared" si="1"/>
        <v>70</v>
      </c>
      <c r="B79" s="131" t="s">
        <v>554</v>
      </c>
      <c r="C79" s="132"/>
      <c r="D79" s="131" t="s">
        <v>555</v>
      </c>
      <c r="E79" s="133">
        <v>19900</v>
      </c>
      <c r="F79" s="133">
        <v>8450</v>
      </c>
      <c r="G79" s="206">
        <v>5000</v>
      </c>
    </row>
    <row r="80" spans="1:7" ht="15" x14ac:dyDescent="0.25">
      <c r="A80" s="130">
        <f t="shared" si="1"/>
        <v>71</v>
      </c>
      <c r="B80" s="137" t="s">
        <v>342</v>
      </c>
      <c r="C80" s="134" t="s">
        <v>244</v>
      </c>
      <c r="D80" s="132" t="s">
        <v>452</v>
      </c>
      <c r="E80" s="133">
        <v>35000</v>
      </c>
      <c r="F80" s="133">
        <v>30000</v>
      </c>
      <c r="G80" s="206">
        <v>0</v>
      </c>
    </row>
    <row r="81" spans="1:7" ht="15" x14ac:dyDescent="0.25">
      <c r="A81" s="130">
        <f t="shared" si="1"/>
        <v>72</v>
      </c>
      <c r="B81" s="137" t="s">
        <v>342</v>
      </c>
      <c r="C81" s="134" t="s">
        <v>244</v>
      </c>
      <c r="D81" s="132" t="s">
        <v>451</v>
      </c>
      <c r="E81" s="133">
        <v>28500</v>
      </c>
      <c r="F81" s="133">
        <v>28500</v>
      </c>
      <c r="G81" s="206">
        <v>0</v>
      </c>
    </row>
    <row r="82" spans="1:7" ht="15" x14ac:dyDescent="0.25">
      <c r="A82" s="130">
        <f t="shared" si="1"/>
        <v>73</v>
      </c>
      <c r="B82" s="137" t="s">
        <v>615</v>
      </c>
      <c r="C82" s="134" t="s">
        <v>54</v>
      </c>
      <c r="D82" s="131" t="s">
        <v>556</v>
      </c>
      <c r="E82" s="133">
        <v>70000</v>
      </c>
      <c r="F82" s="133">
        <v>60000</v>
      </c>
      <c r="G82" s="206">
        <v>30000</v>
      </c>
    </row>
    <row r="83" spans="1:7" ht="15" x14ac:dyDescent="0.25">
      <c r="A83" s="130">
        <f t="shared" si="1"/>
        <v>74</v>
      </c>
      <c r="B83" s="131" t="s">
        <v>441</v>
      </c>
      <c r="C83" s="132" t="s">
        <v>442</v>
      </c>
      <c r="D83" s="131" t="s">
        <v>557</v>
      </c>
      <c r="E83" s="133">
        <v>50000</v>
      </c>
      <c r="F83" s="133">
        <v>30000</v>
      </c>
      <c r="G83" s="206">
        <v>20000</v>
      </c>
    </row>
    <row r="84" spans="1:7" ht="15" x14ac:dyDescent="0.25">
      <c r="A84" s="130">
        <f t="shared" si="1"/>
        <v>75</v>
      </c>
      <c r="B84" s="137" t="s">
        <v>235</v>
      </c>
      <c r="C84" s="134" t="s">
        <v>236</v>
      </c>
      <c r="D84" s="132" t="s">
        <v>558</v>
      </c>
      <c r="E84" s="133">
        <v>150000</v>
      </c>
      <c r="F84" s="133">
        <v>50000</v>
      </c>
      <c r="G84" s="206">
        <v>15000</v>
      </c>
    </row>
    <row r="85" spans="1:7" ht="15" x14ac:dyDescent="0.25">
      <c r="A85" s="130">
        <f t="shared" si="1"/>
        <v>76</v>
      </c>
      <c r="B85" s="137" t="s">
        <v>232</v>
      </c>
      <c r="C85" s="134" t="s">
        <v>233</v>
      </c>
      <c r="D85" s="132" t="s">
        <v>346</v>
      </c>
      <c r="E85" s="133">
        <v>4355000</v>
      </c>
      <c r="F85" s="133">
        <v>1200000</v>
      </c>
      <c r="G85" s="206">
        <v>1200000</v>
      </c>
    </row>
    <row r="86" spans="1:7" ht="15" x14ac:dyDescent="0.25">
      <c r="A86" s="130">
        <f t="shared" si="1"/>
        <v>77</v>
      </c>
      <c r="B86" s="137" t="s">
        <v>559</v>
      </c>
      <c r="C86" s="134" t="s">
        <v>560</v>
      </c>
      <c r="D86" s="132" t="s">
        <v>561</v>
      </c>
      <c r="E86" s="133">
        <v>30000</v>
      </c>
      <c r="F86" s="133">
        <v>12000</v>
      </c>
      <c r="G86" s="205">
        <v>0</v>
      </c>
    </row>
    <row r="87" spans="1:7" x14ac:dyDescent="0.2">
      <c r="A87" s="130"/>
      <c r="B87" s="138" t="s">
        <v>7</v>
      </c>
      <c r="C87" s="139"/>
      <c r="D87" s="140"/>
      <c r="E87" s="141">
        <f>SUM(E10:E86)</f>
        <v>13806938</v>
      </c>
      <c r="F87" s="141">
        <f>SUM(F10:F86)</f>
        <v>4160508</v>
      </c>
      <c r="G87" s="141">
        <f>SUM(G10:G86)</f>
        <v>2700000</v>
      </c>
    </row>
    <row r="88" spans="1:7" x14ac:dyDescent="0.2">
      <c r="A88" s="130"/>
      <c r="B88" s="142"/>
      <c r="C88" s="143"/>
      <c r="D88" s="144"/>
      <c r="E88" s="129"/>
      <c r="F88" s="129"/>
      <c r="G88" s="129"/>
    </row>
    <row r="89" spans="1:7" x14ac:dyDescent="0.2">
      <c r="A89" s="210" t="s">
        <v>620</v>
      </c>
      <c r="B89" s="211"/>
      <c r="C89" s="211"/>
      <c r="D89" s="211"/>
      <c r="E89" s="211"/>
      <c r="F89" s="211"/>
      <c r="G89" s="211"/>
    </row>
    <row r="90" spans="1:7" x14ac:dyDescent="0.2">
      <c r="A90" s="211"/>
      <c r="B90" s="211"/>
      <c r="C90" s="211"/>
      <c r="D90" s="211"/>
      <c r="E90" s="211"/>
      <c r="F90" s="211"/>
      <c r="G90" s="211"/>
    </row>
    <row r="91" spans="1:7" ht="15" x14ac:dyDescent="0.25">
      <c r="A91" s="145">
        <v>1</v>
      </c>
      <c r="B91" s="146" t="s">
        <v>339</v>
      </c>
      <c r="C91" s="147" t="s">
        <v>262</v>
      </c>
      <c r="D91" s="148" t="s">
        <v>462</v>
      </c>
      <c r="E91" s="149">
        <v>141000</v>
      </c>
      <c r="F91" s="149">
        <v>49000</v>
      </c>
      <c r="G91" s="149">
        <v>49000</v>
      </c>
    </row>
    <row r="92" spans="1:7" ht="15" x14ac:dyDescent="0.25">
      <c r="A92" s="145">
        <v>2</v>
      </c>
      <c r="B92" s="146" t="s">
        <v>621</v>
      </c>
      <c r="C92" s="147" t="s">
        <v>622</v>
      </c>
      <c r="D92" s="148" t="s">
        <v>623</v>
      </c>
      <c r="E92" s="149">
        <v>114200</v>
      </c>
      <c r="F92" s="149">
        <v>49000</v>
      </c>
      <c r="G92" s="149">
        <v>0</v>
      </c>
    </row>
    <row r="93" spans="1:7" ht="15" x14ac:dyDescent="0.25">
      <c r="A93" s="145">
        <v>3</v>
      </c>
      <c r="B93" s="146" t="s">
        <v>627</v>
      </c>
      <c r="C93" s="147" t="s">
        <v>624</v>
      </c>
      <c r="D93" s="148" t="s">
        <v>625</v>
      </c>
      <c r="E93" s="149">
        <v>40000</v>
      </c>
      <c r="F93" s="149">
        <v>30000</v>
      </c>
      <c r="G93" s="149">
        <v>30000</v>
      </c>
    </row>
    <row r="94" spans="1:7" ht="15" x14ac:dyDescent="0.25">
      <c r="A94" s="145">
        <v>4</v>
      </c>
      <c r="B94" s="131" t="s">
        <v>550</v>
      </c>
      <c r="C94" s="132" t="s">
        <v>258</v>
      </c>
      <c r="D94" s="148" t="s">
        <v>626</v>
      </c>
      <c r="E94" s="149">
        <v>1358500</v>
      </c>
      <c r="F94" s="149">
        <v>250000</v>
      </c>
      <c r="G94" s="149">
        <v>50000</v>
      </c>
    </row>
    <row r="95" spans="1:7" ht="15" x14ac:dyDescent="0.25">
      <c r="A95" s="145">
        <v>5</v>
      </c>
      <c r="B95" s="146" t="s">
        <v>423</v>
      </c>
      <c r="C95" s="147" t="s">
        <v>312</v>
      </c>
      <c r="D95" s="148" t="s">
        <v>628</v>
      </c>
      <c r="E95" s="149">
        <v>38291</v>
      </c>
      <c r="F95" s="149">
        <v>38291</v>
      </c>
      <c r="G95" s="149">
        <v>0</v>
      </c>
    </row>
    <row r="96" spans="1:7" ht="15" x14ac:dyDescent="0.25">
      <c r="A96" s="145">
        <v>6</v>
      </c>
      <c r="B96" s="131" t="s">
        <v>323</v>
      </c>
      <c r="C96" s="132" t="s">
        <v>242</v>
      </c>
      <c r="D96" s="148" t="s">
        <v>629</v>
      </c>
      <c r="E96" s="149">
        <v>198000</v>
      </c>
      <c r="F96" s="149">
        <v>50000</v>
      </c>
      <c r="G96" s="149">
        <v>50000</v>
      </c>
    </row>
    <row r="97" spans="1:224" ht="15" x14ac:dyDescent="0.25">
      <c r="A97" s="145">
        <v>7</v>
      </c>
      <c r="B97" s="146" t="s">
        <v>630</v>
      </c>
      <c r="C97" s="147" t="s">
        <v>631</v>
      </c>
      <c r="D97" s="148" t="s">
        <v>632</v>
      </c>
      <c r="E97" s="149">
        <v>550000</v>
      </c>
      <c r="F97" s="149">
        <v>80000</v>
      </c>
      <c r="G97" s="149">
        <v>0</v>
      </c>
    </row>
    <row r="98" spans="1:224" ht="15" x14ac:dyDescent="0.25">
      <c r="A98" s="145">
        <v>8</v>
      </c>
      <c r="B98" s="146" t="s">
        <v>636</v>
      </c>
      <c r="C98" s="147"/>
      <c r="D98" s="148" t="s">
        <v>638</v>
      </c>
      <c r="E98" s="149">
        <v>39000</v>
      </c>
      <c r="F98" s="149">
        <v>34000</v>
      </c>
      <c r="G98" s="149">
        <v>10000</v>
      </c>
    </row>
    <row r="99" spans="1:224" ht="15" x14ac:dyDescent="0.25">
      <c r="A99" s="145">
        <v>9</v>
      </c>
      <c r="B99" s="146" t="s">
        <v>352</v>
      </c>
      <c r="C99" s="147" t="s">
        <v>353</v>
      </c>
      <c r="D99" s="148" t="s">
        <v>639</v>
      </c>
      <c r="E99" s="149">
        <v>50000</v>
      </c>
      <c r="F99" s="149">
        <v>20000</v>
      </c>
      <c r="G99" s="149">
        <v>20000</v>
      </c>
    </row>
    <row r="100" spans="1:224" ht="15" x14ac:dyDescent="0.25">
      <c r="A100" s="145">
        <v>10</v>
      </c>
      <c r="B100" s="146" t="s">
        <v>640</v>
      </c>
      <c r="C100" s="147"/>
      <c r="D100" s="148" t="s">
        <v>641</v>
      </c>
      <c r="E100" s="149">
        <v>640000</v>
      </c>
      <c r="F100" s="149">
        <v>50000</v>
      </c>
      <c r="G100" s="149">
        <v>50000</v>
      </c>
    </row>
    <row r="101" spans="1:224" ht="15" x14ac:dyDescent="0.25">
      <c r="A101" s="145">
        <v>11</v>
      </c>
      <c r="B101" s="146" t="s">
        <v>390</v>
      </c>
      <c r="C101" s="147" t="s">
        <v>43</v>
      </c>
      <c r="D101" s="148" t="s">
        <v>633</v>
      </c>
      <c r="E101" s="149">
        <v>33000</v>
      </c>
      <c r="F101" s="149">
        <v>33000</v>
      </c>
      <c r="G101" s="149">
        <v>15000</v>
      </c>
    </row>
    <row r="102" spans="1:224" ht="15" x14ac:dyDescent="0.25">
      <c r="A102" s="145">
        <v>12</v>
      </c>
      <c r="B102" s="231" t="s">
        <v>394</v>
      </c>
      <c r="C102" s="147" t="s">
        <v>395</v>
      </c>
      <c r="D102" s="148" t="s">
        <v>634</v>
      </c>
      <c r="E102" s="149">
        <v>60000</v>
      </c>
      <c r="F102" s="149">
        <v>50000</v>
      </c>
      <c r="G102" s="149">
        <v>25000</v>
      </c>
    </row>
    <row r="103" spans="1:224" ht="15" x14ac:dyDescent="0.25">
      <c r="A103" s="145">
        <v>13</v>
      </c>
      <c r="B103" s="146" t="s">
        <v>396</v>
      </c>
      <c r="C103" s="147" t="s">
        <v>58</v>
      </c>
      <c r="D103" s="148" t="s">
        <v>616</v>
      </c>
      <c r="E103" s="149">
        <v>72000</v>
      </c>
      <c r="F103" s="149">
        <v>30000</v>
      </c>
      <c r="G103" s="149">
        <v>30000</v>
      </c>
    </row>
    <row r="104" spans="1:224" ht="15" x14ac:dyDescent="0.25">
      <c r="A104" s="145">
        <v>14</v>
      </c>
      <c r="B104" s="146" t="s">
        <v>396</v>
      </c>
      <c r="C104" s="147" t="s">
        <v>58</v>
      </c>
      <c r="D104" s="148" t="s">
        <v>635</v>
      </c>
      <c r="E104" s="149">
        <v>120000</v>
      </c>
      <c r="F104" s="149">
        <v>120000</v>
      </c>
      <c r="G104" s="149">
        <v>120000</v>
      </c>
    </row>
    <row r="105" spans="1:224" s="120" customFormat="1" x14ac:dyDescent="0.2">
      <c r="A105" s="150"/>
      <c r="B105" s="138" t="s">
        <v>7</v>
      </c>
      <c r="C105" s="139"/>
      <c r="D105" s="140"/>
      <c r="E105" s="141">
        <f>SUM(E91:E102)</f>
        <v>3261991</v>
      </c>
      <c r="F105" s="141">
        <f>SUM(F91:F102)</f>
        <v>733291</v>
      </c>
      <c r="G105" s="141">
        <f>SUM(G91:G104)</f>
        <v>449000</v>
      </c>
    </row>
    <row r="106" spans="1:224" s="154" customFormat="1" x14ac:dyDescent="0.2">
      <c r="A106" s="120"/>
      <c r="B106" s="151"/>
      <c r="C106" s="152"/>
      <c r="D106" s="153"/>
      <c r="E106" s="121"/>
      <c r="F106" s="121"/>
      <c r="G106" s="121"/>
      <c r="H106" s="120"/>
      <c r="I106" s="120"/>
      <c r="J106" s="120"/>
      <c r="K106" s="120"/>
      <c r="L106" s="120"/>
      <c r="M106" s="120"/>
      <c r="N106" s="120"/>
      <c r="O106" s="120"/>
      <c r="P106" s="120"/>
      <c r="Q106" s="120"/>
      <c r="R106" s="120"/>
      <c r="S106" s="120"/>
      <c r="T106" s="120"/>
      <c r="U106" s="120"/>
      <c r="V106" s="120"/>
      <c r="W106" s="120"/>
      <c r="X106" s="120"/>
      <c r="Y106" s="120"/>
      <c r="Z106" s="120"/>
      <c r="AA106" s="120"/>
      <c r="AB106" s="120"/>
      <c r="AC106" s="120"/>
      <c r="AD106" s="120"/>
      <c r="AE106" s="120"/>
      <c r="AF106" s="120"/>
      <c r="AG106" s="120"/>
      <c r="AH106" s="120"/>
      <c r="AI106" s="120"/>
      <c r="AJ106" s="120"/>
      <c r="AK106" s="120"/>
      <c r="AL106" s="120"/>
      <c r="AM106" s="120"/>
      <c r="AN106" s="120"/>
      <c r="AO106" s="120"/>
      <c r="AP106" s="120"/>
      <c r="AQ106" s="120"/>
      <c r="AR106" s="120"/>
      <c r="AS106" s="120"/>
      <c r="AT106" s="120"/>
      <c r="AU106" s="120"/>
      <c r="AV106" s="120"/>
      <c r="AW106" s="120"/>
      <c r="AX106" s="120"/>
      <c r="AY106" s="120"/>
      <c r="AZ106" s="120"/>
      <c r="BA106" s="120"/>
      <c r="BB106" s="120"/>
      <c r="BC106" s="120"/>
      <c r="BD106" s="120"/>
      <c r="BE106" s="120"/>
      <c r="BF106" s="120"/>
      <c r="BG106" s="120"/>
      <c r="BH106" s="120"/>
      <c r="BI106" s="120"/>
      <c r="BJ106" s="120"/>
      <c r="BK106" s="120"/>
      <c r="BL106" s="120"/>
      <c r="BM106" s="120"/>
      <c r="BN106" s="120"/>
      <c r="BO106" s="120"/>
      <c r="BP106" s="120"/>
      <c r="BQ106" s="120"/>
      <c r="BR106" s="120"/>
      <c r="BS106" s="120"/>
      <c r="BT106" s="120"/>
      <c r="BU106" s="120"/>
      <c r="BV106" s="120"/>
      <c r="BW106" s="120"/>
      <c r="BX106" s="120"/>
      <c r="BY106" s="120"/>
      <c r="BZ106" s="120"/>
      <c r="CA106" s="120"/>
      <c r="CB106" s="120"/>
      <c r="CC106" s="120"/>
      <c r="CD106" s="120"/>
      <c r="CE106" s="120"/>
      <c r="CF106" s="120"/>
      <c r="CG106" s="120"/>
      <c r="CH106" s="120"/>
      <c r="CI106" s="120"/>
      <c r="CJ106" s="120"/>
      <c r="CK106" s="120"/>
      <c r="CL106" s="120"/>
      <c r="CM106" s="120"/>
      <c r="CN106" s="120"/>
      <c r="CO106" s="120"/>
      <c r="CP106" s="120"/>
      <c r="CQ106" s="120"/>
      <c r="CR106" s="120"/>
      <c r="CS106" s="120"/>
      <c r="CT106" s="120"/>
      <c r="CU106" s="120"/>
      <c r="CV106" s="120"/>
      <c r="CW106" s="120"/>
      <c r="CX106" s="120"/>
      <c r="CY106" s="120"/>
      <c r="CZ106" s="120"/>
      <c r="DA106" s="120"/>
      <c r="DB106" s="120"/>
      <c r="DC106" s="120"/>
      <c r="DD106" s="120"/>
      <c r="DE106" s="120"/>
      <c r="DF106" s="120"/>
      <c r="DG106" s="120"/>
      <c r="DH106" s="120"/>
      <c r="DI106" s="120"/>
      <c r="DJ106" s="120"/>
      <c r="DK106" s="120"/>
      <c r="DL106" s="120"/>
      <c r="DM106" s="120"/>
      <c r="DN106" s="120"/>
      <c r="DO106" s="120"/>
      <c r="DP106" s="120"/>
      <c r="DQ106" s="120"/>
      <c r="DR106" s="120"/>
      <c r="DS106" s="120"/>
      <c r="DT106" s="120"/>
      <c r="DU106" s="120"/>
      <c r="DV106" s="120"/>
      <c r="DW106" s="120"/>
      <c r="DX106" s="120"/>
      <c r="DY106" s="120"/>
      <c r="DZ106" s="120"/>
      <c r="EA106" s="120"/>
      <c r="EB106" s="120"/>
      <c r="EC106" s="120"/>
      <c r="ED106" s="120"/>
      <c r="EE106" s="120"/>
      <c r="EF106" s="120"/>
      <c r="EG106" s="120"/>
      <c r="EH106" s="120"/>
      <c r="EI106" s="120"/>
      <c r="EJ106" s="120"/>
      <c r="EK106" s="120"/>
      <c r="EL106" s="120"/>
      <c r="EM106" s="120"/>
      <c r="EN106" s="120"/>
      <c r="EO106" s="120"/>
      <c r="EP106" s="120"/>
      <c r="EQ106" s="120"/>
      <c r="ER106" s="120"/>
      <c r="ES106" s="120"/>
      <c r="ET106" s="120"/>
      <c r="EU106" s="120"/>
      <c r="EV106" s="120"/>
      <c r="EW106" s="120"/>
      <c r="EX106" s="120"/>
      <c r="EY106" s="120"/>
      <c r="EZ106" s="120"/>
      <c r="FA106" s="120"/>
      <c r="FB106" s="120"/>
      <c r="FC106" s="120"/>
      <c r="FD106" s="120"/>
      <c r="FE106" s="120"/>
      <c r="FF106" s="120"/>
      <c r="FG106" s="120"/>
      <c r="FH106" s="120"/>
      <c r="FI106" s="120"/>
      <c r="FJ106" s="120"/>
      <c r="FK106" s="120"/>
      <c r="FL106" s="120"/>
      <c r="FM106" s="120"/>
      <c r="FN106" s="120"/>
      <c r="FO106" s="120"/>
      <c r="FP106" s="120"/>
      <c r="FQ106" s="120"/>
      <c r="FR106" s="120"/>
      <c r="FS106" s="120"/>
      <c r="FT106" s="120"/>
      <c r="FU106" s="120"/>
      <c r="FV106" s="120"/>
      <c r="FW106" s="120"/>
      <c r="FX106" s="120"/>
      <c r="FY106" s="120"/>
      <c r="FZ106" s="120"/>
      <c r="GA106" s="120"/>
      <c r="GB106" s="120"/>
      <c r="GC106" s="120"/>
      <c r="GD106" s="120"/>
      <c r="GE106" s="120"/>
      <c r="GF106" s="120"/>
      <c r="GG106" s="120"/>
      <c r="GH106" s="120"/>
      <c r="GI106" s="120"/>
      <c r="GJ106" s="120"/>
      <c r="GK106" s="120"/>
      <c r="GL106" s="120"/>
      <c r="GM106" s="120"/>
      <c r="GN106" s="120"/>
      <c r="GO106" s="120"/>
      <c r="GP106" s="120"/>
      <c r="GQ106" s="120"/>
      <c r="GR106" s="120"/>
      <c r="GS106" s="120"/>
      <c r="GT106" s="120"/>
      <c r="GU106" s="120"/>
      <c r="GV106" s="120"/>
      <c r="GW106" s="120"/>
      <c r="GX106" s="120"/>
      <c r="GY106" s="120"/>
      <c r="GZ106" s="120"/>
      <c r="HA106" s="120"/>
      <c r="HB106" s="120"/>
      <c r="HC106" s="120"/>
      <c r="HD106" s="120"/>
      <c r="HE106" s="120"/>
      <c r="HF106" s="120"/>
      <c r="HG106" s="120"/>
      <c r="HH106" s="120"/>
      <c r="HI106" s="120"/>
      <c r="HJ106" s="120"/>
      <c r="HK106" s="120"/>
      <c r="HL106" s="120"/>
      <c r="HM106" s="120"/>
      <c r="HN106" s="120"/>
      <c r="HO106" s="120"/>
      <c r="HP106" s="120"/>
    </row>
    <row r="107" spans="1:224" s="120" customFormat="1" x14ac:dyDescent="0.2">
      <c r="A107" s="210" t="s">
        <v>606</v>
      </c>
      <c r="B107" s="211"/>
      <c r="C107" s="211"/>
      <c r="D107" s="211"/>
      <c r="E107" s="211"/>
      <c r="F107" s="211"/>
      <c r="G107" s="211"/>
    </row>
    <row r="108" spans="1:224" s="120" customFormat="1" x14ac:dyDescent="0.2">
      <c r="A108" s="211"/>
      <c r="B108" s="211"/>
      <c r="C108" s="211"/>
      <c r="D108" s="211"/>
      <c r="E108" s="211"/>
      <c r="F108" s="211"/>
      <c r="G108" s="211"/>
    </row>
    <row r="109" spans="1:224" s="120" customFormat="1" x14ac:dyDescent="0.2">
      <c r="B109" s="155"/>
      <c r="C109" s="156"/>
      <c r="E109" s="121"/>
      <c r="F109" s="121"/>
      <c r="G109" s="121"/>
    </row>
    <row r="110" spans="1:224" s="120" customFormat="1" ht="15" x14ac:dyDescent="0.25">
      <c r="A110" s="157">
        <v>1</v>
      </c>
      <c r="B110" s="131" t="s">
        <v>263</v>
      </c>
      <c r="C110" s="134" t="s">
        <v>24</v>
      </c>
      <c r="D110" s="131" t="s">
        <v>366</v>
      </c>
      <c r="E110" s="158">
        <v>4250000</v>
      </c>
      <c r="F110" s="158">
        <v>500000</v>
      </c>
      <c r="G110" s="158">
        <v>100000</v>
      </c>
    </row>
    <row r="111" spans="1:224" s="120" customFormat="1" ht="15" x14ac:dyDescent="0.25">
      <c r="A111" s="157">
        <f>A110+1</f>
        <v>2</v>
      </c>
      <c r="B111" s="131" t="s">
        <v>263</v>
      </c>
      <c r="C111" s="134" t="s">
        <v>24</v>
      </c>
      <c r="D111" s="131" t="s">
        <v>563</v>
      </c>
      <c r="E111" s="158">
        <v>330000</v>
      </c>
      <c r="F111" s="158">
        <v>200000</v>
      </c>
      <c r="G111" s="158">
        <v>0</v>
      </c>
    </row>
    <row r="112" spans="1:224" s="120" customFormat="1" ht="15" x14ac:dyDescent="0.25">
      <c r="A112" s="157">
        <f t="shared" ref="A112:A166" si="2">A111+1</f>
        <v>3</v>
      </c>
      <c r="B112" s="131" t="s">
        <v>367</v>
      </c>
      <c r="C112" s="134">
        <v>22715690</v>
      </c>
      <c r="D112" s="131" t="s">
        <v>368</v>
      </c>
      <c r="E112" s="159">
        <v>179700</v>
      </c>
      <c r="F112" s="159">
        <v>92050</v>
      </c>
      <c r="G112" s="159">
        <v>0</v>
      </c>
    </row>
    <row r="113" spans="1:7" s="120" customFormat="1" ht="15" x14ac:dyDescent="0.25">
      <c r="A113" s="157">
        <f t="shared" si="2"/>
        <v>4</v>
      </c>
      <c r="B113" s="131" t="s">
        <v>369</v>
      </c>
      <c r="C113" s="134">
        <v>45247455</v>
      </c>
      <c r="D113" s="131" t="s">
        <v>350</v>
      </c>
      <c r="E113" s="158">
        <v>66000</v>
      </c>
      <c r="F113" s="158">
        <v>45000</v>
      </c>
      <c r="G113" s="158">
        <v>30000</v>
      </c>
    </row>
    <row r="114" spans="1:7" s="120" customFormat="1" ht="15" x14ac:dyDescent="0.25">
      <c r="A114" s="157">
        <f t="shared" si="2"/>
        <v>5</v>
      </c>
      <c r="B114" s="131" t="s">
        <v>564</v>
      </c>
      <c r="C114" s="134" t="s">
        <v>310</v>
      </c>
      <c r="D114" s="131" t="s">
        <v>565</v>
      </c>
      <c r="E114" s="158">
        <v>19000</v>
      </c>
      <c r="F114" s="158">
        <v>15000</v>
      </c>
      <c r="G114" s="158">
        <v>5000</v>
      </c>
    </row>
    <row r="115" spans="1:7" s="120" customFormat="1" ht="15" x14ac:dyDescent="0.25">
      <c r="A115" s="157">
        <f t="shared" si="2"/>
        <v>6</v>
      </c>
      <c r="B115" s="131" t="s">
        <v>566</v>
      </c>
      <c r="C115" s="134"/>
      <c r="D115" s="131" t="s">
        <v>567</v>
      </c>
      <c r="E115" s="158">
        <v>27000</v>
      </c>
      <c r="F115" s="158">
        <v>20000</v>
      </c>
      <c r="G115" s="158">
        <v>0</v>
      </c>
    </row>
    <row r="116" spans="1:7" s="120" customFormat="1" ht="15" x14ac:dyDescent="0.25">
      <c r="A116" s="157">
        <f t="shared" si="2"/>
        <v>7</v>
      </c>
      <c r="B116" s="131" t="s">
        <v>618</v>
      </c>
      <c r="C116" s="134"/>
      <c r="D116" s="131" t="s">
        <v>619</v>
      </c>
      <c r="E116" s="158">
        <v>39000</v>
      </c>
      <c r="F116" s="158">
        <v>34000</v>
      </c>
      <c r="G116" s="158"/>
    </row>
    <row r="117" spans="1:7" s="120" customFormat="1" ht="15" x14ac:dyDescent="0.25">
      <c r="A117" s="157">
        <f t="shared" si="2"/>
        <v>8</v>
      </c>
      <c r="B117" s="131" t="s">
        <v>343</v>
      </c>
      <c r="C117" s="134" t="s">
        <v>158</v>
      </c>
      <c r="D117" s="131" t="s">
        <v>568</v>
      </c>
      <c r="E117" s="159">
        <v>205000</v>
      </c>
      <c r="F117" s="159">
        <v>50000</v>
      </c>
      <c r="G117" s="207">
        <v>0</v>
      </c>
    </row>
    <row r="118" spans="1:7" s="120" customFormat="1" ht="15" x14ac:dyDescent="0.25">
      <c r="A118" s="157">
        <f t="shared" si="2"/>
        <v>9</v>
      </c>
      <c r="B118" s="131" t="s">
        <v>343</v>
      </c>
      <c r="C118" s="134" t="s">
        <v>158</v>
      </c>
      <c r="D118" s="131" t="s">
        <v>569</v>
      </c>
      <c r="E118" s="158">
        <v>205000</v>
      </c>
      <c r="F118" s="158">
        <v>90000</v>
      </c>
      <c r="G118" s="208">
        <v>0</v>
      </c>
    </row>
    <row r="119" spans="1:7" s="120" customFormat="1" ht="15" x14ac:dyDescent="0.25">
      <c r="A119" s="157">
        <f t="shared" si="2"/>
        <v>10</v>
      </c>
      <c r="B119" s="131" t="s">
        <v>343</v>
      </c>
      <c r="C119" s="134" t="s">
        <v>158</v>
      </c>
      <c r="D119" s="131" t="s">
        <v>570</v>
      </c>
      <c r="E119" s="158">
        <v>48000</v>
      </c>
      <c r="F119" s="158">
        <v>24000</v>
      </c>
      <c r="G119" s="208">
        <v>20000</v>
      </c>
    </row>
    <row r="120" spans="1:7" s="120" customFormat="1" ht="15" x14ac:dyDescent="0.25">
      <c r="A120" s="157">
        <f t="shared" si="2"/>
        <v>11</v>
      </c>
      <c r="B120" s="131" t="s">
        <v>343</v>
      </c>
      <c r="C120" s="134" t="s">
        <v>158</v>
      </c>
      <c r="D120" s="131" t="s">
        <v>571</v>
      </c>
      <c r="E120" s="158">
        <v>36200</v>
      </c>
      <c r="F120" s="158">
        <v>24400</v>
      </c>
      <c r="G120" s="208">
        <v>10000</v>
      </c>
    </row>
    <row r="121" spans="1:7" s="120" customFormat="1" ht="15" x14ac:dyDescent="0.25">
      <c r="A121" s="157">
        <f t="shared" si="2"/>
        <v>12</v>
      </c>
      <c r="B121" s="131" t="s">
        <v>352</v>
      </c>
      <c r="C121" s="134" t="s">
        <v>353</v>
      </c>
      <c r="D121" s="131" t="s">
        <v>572</v>
      </c>
      <c r="E121" s="158">
        <v>179000</v>
      </c>
      <c r="F121" s="158">
        <v>60000</v>
      </c>
      <c r="G121" s="208">
        <v>20000</v>
      </c>
    </row>
    <row r="122" spans="1:7" s="120" customFormat="1" ht="15" x14ac:dyDescent="0.25">
      <c r="A122" s="157">
        <f t="shared" si="2"/>
        <v>13</v>
      </c>
      <c r="B122" s="131" t="s">
        <v>264</v>
      </c>
      <c r="C122" s="134" t="s">
        <v>164</v>
      </c>
      <c r="D122" s="131" t="s">
        <v>573</v>
      </c>
      <c r="E122" s="158">
        <v>5600000</v>
      </c>
      <c r="F122" s="158">
        <v>4200000</v>
      </c>
      <c r="G122" s="208">
        <v>3250000</v>
      </c>
    </row>
    <row r="123" spans="1:7" s="120" customFormat="1" ht="15" x14ac:dyDescent="0.25">
      <c r="A123" s="157">
        <f t="shared" si="2"/>
        <v>14</v>
      </c>
      <c r="B123" s="131" t="s">
        <v>264</v>
      </c>
      <c r="C123" s="134" t="s">
        <v>164</v>
      </c>
      <c r="D123" s="131" t="s">
        <v>574</v>
      </c>
      <c r="E123" s="158">
        <v>1090000</v>
      </c>
      <c r="F123" s="158">
        <v>890000</v>
      </c>
      <c r="G123" s="208">
        <v>500000</v>
      </c>
    </row>
    <row r="124" spans="1:7" s="120" customFormat="1" ht="15" x14ac:dyDescent="0.25">
      <c r="A124" s="157">
        <f t="shared" si="2"/>
        <v>15</v>
      </c>
      <c r="B124" s="131" t="s">
        <v>575</v>
      </c>
      <c r="C124" s="134" t="s">
        <v>260</v>
      </c>
      <c r="D124" s="131" t="s">
        <v>576</v>
      </c>
      <c r="E124" s="159">
        <v>11000</v>
      </c>
      <c r="F124" s="159">
        <v>10300</v>
      </c>
      <c r="G124" s="207">
        <v>5000</v>
      </c>
    </row>
    <row r="125" spans="1:7" s="120" customFormat="1" ht="15" x14ac:dyDescent="0.25">
      <c r="A125" s="157">
        <f t="shared" si="2"/>
        <v>16</v>
      </c>
      <c r="B125" s="131" t="s">
        <v>358</v>
      </c>
      <c r="C125" s="134" t="s">
        <v>269</v>
      </c>
      <c r="D125" s="131" t="s">
        <v>270</v>
      </c>
      <c r="E125" s="158">
        <v>150000</v>
      </c>
      <c r="F125" s="158">
        <v>25000</v>
      </c>
      <c r="G125" s="208">
        <v>25000</v>
      </c>
    </row>
    <row r="126" spans="1:7" s="120" customFormat="1" ht="15" x14ac:dyDescent="0.25">
      <c r="A126" s="157">
        <f t="shared" si="2"/>
        <v>17</v>
      </c>
      <c r="B126" s="131" t="s">
        <v>355</v>
      </c>
      <c r="C126" s="134" t="s">
        <v>111</v>
      </c>
      <c r="D126" s="131" t="s">
        <v>112</v>
      </c>
      <c r="E126" s="158">
        <v>200000</v>
      </c>
      <c r="F126" s="158">
        <v>100000</v>
      </c>
      <c r="G126" s="208">
        <v>75000</v>
      </c>
    </row>
    <row r="127" spans="1:7" s="120" customFormat="1" ht="15" x14ac:dyDescent="0.25">
      <c r="A127" s="157">
        <f t="shared" si="2"/>
        <v>18</v>
      </c>
      <c r="B127" s="131" t="s">
        <v>370</v>
      </c>
      <c r="C127" s="134">
        <v>45659133</v>
      </c>
      <c r="D127" s="131" t="s">
        <v>273</v>
      </c>
      <c r="E127" s="158">
        <v>70000</v>
      </c>
      <c r="F127" s="158">
        <v>60000</v>
      </c>
      <c r="G127" s="208">
        <v>50000</v>
      </c>
    </row>
    <row r="128" spans="1:7" s="120" customFormat="1" ht="15" x14ac:dyDescent="0.25">
      <c r="A128" s="157">
        <f t="shared" si="2"/>
        <v>19</v>
      </c>
      <c r="B128" s="131" t="s">
        <v>371</v>
      </c>
      <c r="C128" s="134" t="s">
        <v>372</v>
      </c>
      <c r="D128" s="131" t="s">
        <v>373</v>
      </c>
      <c r="E128" s="158">
        <v>15860</v>
      </c>
      <c r="F128" s="158">
        <v>12560</v>
      </c>
      <c r="G128" s="208">
        <v>9000</v>
      </c>
    </row>
    <row r="129" spans="1:7" s="120" customFormat="1" ht="15" x14ac:dyDescent="0.25">
      <c r="A129" s="157">
        <f t="shared" si="2"/>
        <v>20</v>
      </c>
      <c r="B129" s="131" t="s">
        <v>349</v>
      </c>
      <c r="C129" s="134">
        <v>4668901</v>
      </c>
      <c r="D129" s="131" t="s">
        <v>577</v>
      </c>
      <c r="E129" s="158">
        <v>1030000</v>
      </c>
      <c r="F129" s="158">
        <v>250000</v>
      </c>
      <c r="G129" s="208">
        <v>140000</v>
      </c>
    </row>
    <row r="130" spans="1:7" s="120" customFormat="1" ht="15" x14ac:dyDescent="0.25">
      <c r="A130" s="157">
        <f t="shared" si="2"/>
        <v>21</v>
      </c>
      <c r="B130" s="131" t="s">
        <v>578</v>
      </c>
      <c r="C130" s="137">
        <v>16355423</v>
      </c>
      <c r="D130" s="131" t="s">
        <v>579</v>
      </c>
      <c r="E130" s="158">
        <v>110000</v>
      </c>
      <c r="F130" s="158">
        <v>80000</v>
      </c>
      <c r="G130" s="208">
        <v>30000</v>
      </c>
    </row>
    <row r="131" spans="1:7" s="120" customFormat="1" ht="15" x14ac:dyDescent="0.25">
      <c r="A131" s="157">
        <f t="shared" si="2"/>
        <v>22</v>
      </c>
      <c r="B131" s="131" t="s">
        <v>578</v>
      </c>
      <c r="C131" s="137">
        <v>16355423</v>
      </c>
      <c r="D131" s="131" t="s">
        <v>580</v>
      </c>
      <c r="E131" s="158">
        <v>40000</v>
      </c>
      <c r="F131" s="158">
        <v>30000</v>
      </c>
      <c r="G131" s="208">
        <v>15000</v>
      </c>
    </row>
    <row r="132" spans="1:7" s="120" customFormat="1" ht="15" x14ac:dyDescent="0.25">
      <c r="A132" s="157">
        <f t="shared" si="2"/>
        <v>23</v>
      </c>
      <c r="B132" s="131" t="s">
        <v>578</v>
      </c>
      <c r="C132" s="137">
        <v>16355423</v>
      </c>
      <c r="D132" s="131" t="s">
        <v>374</v>
      </c>
      <c r="E132" s="158">
        <v>85000</v>
      </c>
      <c r="F132" s="158">
        <v>60000</v>
      </c>
      <c r="G132" s="208">
        <v>50000</v>
      </c>
    </row>
    <row r="133" spans="1:7" s="120" customFormat="1" ht="15" x14ac:dyDescent="0.25">
      <c r="A133" s="157">
        <f t="shared" si="2"/>
        <v>24</v>
      </c>
      <c r="B133" s="131" t="s">
        <v>375</v>
      </c>
      <c r="C133" s="137">
        <v>87004011</v>
      </c>
      <c r="D133" s="131" t="s">
        <v>581</v>
      </c>
      <c r="E133" s="158">
        <v>120000</v>
      </c>
      <c r="F133" s="158">
        <v>100000</v>
      </c>
      <c r="G133" s="208">
        <v>50000</v>
      </c>
    </row>
    <row r="134" spans="1:7" s="120" customFormat="1" ht="15" x14ac:dyDescent="0.25">
      <c r="A134" s="157">
        <f t="shared" si="2"/>
        <v>25</v>
      </c>
      <c r="B134" s="131" t="s">
        <v>267</v>
      </c>
      <c r="C134" s="134" t="s">
        <v>64</v>
      </c>
      <c r="D134" s="131" t="s">
        <v>356</v>
      </c>
      <c r="E134" s="158">
        <v>1117100</v>
      </c>
      <c r="F134" s="158">
        <v>700000</v>
      </c>
      <c r="G134" s="208">
        <v>600000</v>
      </c>
    </row>
    <row r="135" spans="1:7" s="120" customFormat="1" ht="15" x14ac:dyDescent="0.25">
      <c r="A135" s="157">
        <f t="shared" si="2"/>
        <v>26</v>
      </c>
      <c r="B135" s="131" t="s">
        <v>376</v>
      </c>
      <c r="C135" s="134"/>
      <c r="D135" s="131" t="s">
        <v>582</v>
      </c>
      <c r="E135" s="158">
        <v>40000</v>
      </c>
      <c r="F135" s="158">
        <v>20000</v>
      </c>
      <c r="G135" s="208">
        <v>10000</v>
      </c>
    </row>
    <row r="136" spans="1:7" s="120" customFormat="1" ht="15" x14ac:dyDescent="0.25">
      <c r="A136" s="157">
        <f t="shared" si="2"/>
        <v>27</v>
      </c>
      <c r="B136" s="131" t="s">
        <v>354</v>
      </c>
      <c r="C136" s="134" t="s">
        <v>129</v>
      </c>
      <c r="D136" s="131" t="s">
        <v>583</v>
      </c>
      <c r="E136" s="158">
        <v>2200000</v>
      </c>
      <c r="F136" s="158">
        <v>1650000</v>
      </c>
      <c r="G136" s="208">
        <v>1300000</v>
      </c>
    </row>
    <row r="137" spans="1:7" s="120" customFormat="1" ht="15" x14ac:dyDescent="0.25">
      <c r="A137" s="157">
        <f t="shared" si="2"/>
        <v>28</v>
      </c>
      <c r="B137" s="131" t="s">
        <v>584</v>
      </c>
      <c r="C137" s="134" t="s">
        <v>585</v>
      </c>
      <c r="D137" s="131" t="s">
        <v>583</v>
      </c>
      <c r="E137" s="158">
        <v>2200000</v>
      </c>
      <c r="F137" s="158">
        <v>1950000</v>
      </c>
      <c r="G137" s="208">
        <v>1300000</v>
      </c>
    </row>
    <row r="138" spans="1:7" s="120" customFormat="1" ht="15" x14ac:dyDescent="0.25">
      <c r="A138" s="157">
        <f t="shared" si="2"/>
        <v>29</v>
      </c>
      <c r="B138" s="131" t="s">
        <v>354</v>
      </c>
      <c r="C138" s="134" t="s">
        <v>129</v>
      </c>
      <c r="D138" s="131" t="s">
        <v>133</v>
      </c>
      <c r="E138" s="158">
        <v>1192000</v>
      </c>
      <c r="F138" s="158">
        <v>450000</v>
      </c>
      <c r="G138" s="208">
        <v>400000</v>
      </c>
    </row>
    <row r="139" spans="1:7" s="120" customFormat="1" ht="15" x14ac:dyDescent="0.25">
      <c r="A139" s="157">
        <f t="shared" si="2"/>
        <v>30</v>
      </c>
      <c r="B139" s="131" t="s">
        <v>586</v>
      </c>
      <c r="C139" s="134" t="s">
        <v>587</v>
      </c>
      <c r="D139" s="131" t="s">
        <v>133</v>
      </c>
      <c r="E139" s="158">
        <v>1262000</v>
      </c>
      <c r="F139" s="158">
        <v>500000</v>
      </c>
      <c r="G139" s="208">
        <v>250000</v>
      </c>
    </row>
    <row r="140" spans="1:7" s="120" customFormat="1" ht="15" x14ac:dyDescent="0.25">
      <c r="A140" s="157">
        <f t="shared" si="2"/>
        <v>31</v>
      </c>
      <c r="B140" s="160" t="s">
        <v>377</v>
      </c>
      <c r="C140" s="161" t="s">
        <v>254</v>
      </c>
      <c r="D140" s="160" t="s">
        <v>378</v>
      </c>
      <c r="E140" s="162">
        <v>355000</v>
      </c>
      <c r="F140" s="162">
        <v>80000</v>
      </c>
      <c r="G140" s="209">
        <v>30000</v>
      </c>
    </row>
    <row r="141" spans="1:7" s="120" customFormat="1" ht="15" x14ac:dyDescent="0.25">
      <c r="A141" s="157">
        <f t="shared" si="2"/>
        <v>32</v>
      </c>
      <c r="B141" s="160" t="s">
        <v>379</v>
      </c>
      <c r="C141" s="161" t="s">
        <v>380</v>
      </c>
      <c r="D141" s="160" t="s">
        <v>617</v>
      </c>
      <c r="E141" s="162">
        <v>22500</v>
      </c>
      <c r="F141" s="162">
        <v>18000</v>
      </c>
      <c r="G141" s="209">
        <v>10000</v>
      </c>
    </row>
    <row r="142" spans="1:7" s="120" customFormat="1" ht="15" x14ac:dyDescent="0.25">
      <c r="A142" s="157">
        <f t="shared" si="2"/>
        <v>33</v>
      </c>
      <c r="B142" s="160" t="s">
        <v>588</v>
      </c>
      <c r="C142" s="161" t="s">
        <v>589</v>
      </c>
      <c r="D142" s="160" t="s">
        <v>590</v>
      </c>
      <c r="E142" s="162">
        <v>670000</v>
      </c>
      <c r="F142" s="162">
        <v>400000</v>
      </c>
      <c r="G142" s="209">
        <v>200000</v>
      </c>
    </row>
    <row r="143" spans="1:7" s="120" customFormat="1" ht="15" x14ac:dyDescent="0.25">
      <c r="A143" s="157">
        <f t="shared" si="2"/>
        <v>34</v>
      </c>
      <c r="B143" s="160" t="s">
        <v>351</v>
      </c>
      <c r="C143" s="161" t="s">
        <v>73</v>
      </c>
      <c r="D143" s="160" t="s">
        <v>591</v>
      </c>
      <c r="E143" s="162">
        <v>35000</v>
      </c>
      <c r="F143" s="162">
        <v>17500</v>
      </c>
      <c r="G143" s="209">
        <v>17500</v>
      </c>
    </row>
    <row r="144" spans="1:7" s="120" customFormat="1" ht="15" x14ac:dyDescent="0.25">
      <c r="A144" s="157">
        <f t="shared" si="2"/>
        <v>35</v>
      </c>
      <c r="B144" s="160" t="s">
        <v>592</v>
      </c>
      <c r="C144" s="161" t="s">
        <v>593</v>
      </c>
      <c r="D144" s="160" t="s">
        <v>594</v>
      </c>
      <c r="E144" s="162">
        <v>20500</v>
      </c>
      <c r="F144" s="162">
        <v>14500</v>
      </c>
      <c r="G144" s="209">
        <v>0</v>
      </c>
    </row>
    <row r="145" spans="1:7" s="120" customFormat="1" ht="15" x14ac:dyDescent="0.25">
      <c r="A145" s="157">
        <f t="shared" si="2"/>
        <v>36</v>
      </c>
      <c r="B145" s="160" t="s">
        <v>595</v>
      </c>
      <c r="C145" s="161" t="s">
        <v>596</v>
      </c>
      <c r="D145" s="160" t="s">
        <v>597</v>
      </c>
      <c r="E145" s="162">
        <v>1500000</v>
      </c>
      <c r="F145" s="162">
        <v>400000</v>
      </c>
      <c r="G145" s="209">
        <v>200000</v>
      </c>
    </row>
    <row r="146" spans="1:7" s="120" customFormat="1" ht="15" x14ac:dyDescent="0.25">
      <c r="A146" s="157">
        <f t="shared" si="2"/>
        <v>37</v>
      </c>
      <c r="B146" s="160" t="s">
        <v>381</v>
      </c>
      <c r="C146" s="161" t="s">
        <v>272</v>
      </c>
      <c r="D146" s="160" t="s">
        <v>123</v>
      </c>
      <c r="E146" s="162">
        <v>225000</v>
      </c>
      <c r="F146" s="162">
        <v>175000</v>
      </c>
      <c r="G146" s="209">
        <v>50000</v>
      </c>
    </row>
    <row r="147" spans="1:7" s="120" customFormat="1" ht="15" x14ac:dyDescent="0.25">
      <c r="A147" s="157">
        <f t="shared" si="2"/>
        <v>38</v>
      </c>
      <c r="B147" s="160" t="s">
        <v>385</v>
      </c>
      <c r="C147" s="161" t="s">
        <v>117</v>
      </c>
      <c r="D147" s="160" t="s">
        <v>386</v>
      </c>
      <c r="E147" s="158">
        <v>375000</v>
      </c>
      <c r="F147" s="158">
        <v>150000</v>
      </c>
      <c r="G147" s="208">
        <v>60000</v>
      </c>
    </row>
    <row r="148" spans="1:7" s="120" customFormat="1" ht="15" x14ac:dyDescent="0.25">
      <c r="A148" s="157">
        <f t="shared" si="2"/>
        <v>39</v>
      </c>
      <c r="B148" s="160" t="s">
        <v>266</v>
      </c>
      <c r="C148" s="161" t="s">
        <v>153</v>
      </c>
      <c r="D148" s="160" t="s">
        <v>154</v>
      </c>
      <c r="E148" s="158">
        <v>50000</v>
      </c>
      <c r="F148" s="158">
        <v>25000</v>
      </c>
      <c r="G148" s="208">
        <v>0</v>
      </c>
    </row>
    <row r="149" spans="1:7" s="120" customFormat="1" ht="15" x14ac:dyDescent="0.25">
      <c r="A149" s="157">
        <f t="shared" si="2"/>
        <v>40</v>
      </c>
      <c r="B149" s="160" t="s">
        <v>357</v>
      </c>
      <c r="C149" s="161" t="s">
        <v>136</v>
      </c>
      <c r="D149" s="160" t="s">
        <v>139</v>
      </c>
      <c r="E149" s="162">
        <v>241000</v>
      </c>
      <c r="F149" s="162">
        <v>105000</v>
      </c>
      <c r="G149" s="209">
        <v>60000</v>
      </c>
    </row>
    <row r="150" spans="1:7" s="120" customFormat="1" ht="15" x14ac:dyDescent="0.25">
      <c r="A150" s="157">
        <f t="shared" si="2"/>
        <v>41</v>
      </c>
      <c r="B150" s="160" t="s">
        <v>357</v>
      </c>
      <c r="C150" s="161" t="s">
        <v>136</v>
      </c>
      <c r="D150" s="160" t="s">
        <v>598</v>
      </c>
      <c r="E150" s="162">
        <v>55000</v>
      </c>
      <c r="F150" s="162">
        <v>27000</v>
      </c>
      <c r="G150" s="209">
        <v>20000</v>
      </c>
    </row>
    <row r="151" spans="1:7" s="120" customFormat="1" ht="15" x14ac:dyDescent="0.25">
      <c r="A151" s="157">
        <f t="shared" si="2"/>
        <v>42</v>
      </c>
      <c r="B151" s="160" t="s">
        <v>360</v>
      </c>
      <c r="C151" s="161" t="s">
        <v>115</v>
      </c>
      <c r="D151" s="160" t="s">
        <v>387</v>
      </c>
      <c r="E151" s="162">
        <v>1400000</v>
      </c>
      <c r="F151" s="162">
        <v>600000</v>
      </c>
      <c r="G151" s="209">
        <v>350000</v>
      </c>
    </row>
    <row r="152" spans="1:7" s="120" customFormat="1" ht="15" x14ac:dyDescent="0.25">
      <c r="A152" s="157">
        <f t="shared" si="2"/>
        <v>43</v>
      </c>
      <c r="B152" s="160" t="s">
        <v>268</v>
      </c>
      <c r="C152" s="161" t="s">
        <v>91</v>
      </c>
      <c r="D152" s="160" t="s">
        <v>599</v>
      </c>
      <c r="E152" s="162">
        <v>18500</v>
      </c>
      <c r="F152" s="162">
        <v>12500</v>
      </c>
      <c r="G152" s="209">
        <v>10000</v>
      </c>
    </row>
    <row r="153" spans="1:7" s="120" customFormat="1" ht="15" x14ac:dyDescent="0.25">
      <c r="A153" s="157">
        <f t="shared" si="2"/>
        <v>44</v>
      </c>
      <c r="B153" s="160" t="s">
        <v>361</v>
      </c>
      <c r="C153" s="161" t="s">
        <v>362</v>
      </c>
      <c r="D153" s="160" t="s">
        <v>363</v>
      </c>
      <c r="E153" s="162">
        <v>455000</v>
      </c>
      <c r="F153" s="162">
        <v>60000</v>
      </c>
      <c r="G153" s="209">
        <v>40000</v>
      </c>
    </row>
    <row r="154" spans="1:7" s="120" customFormat="1" ht="15" x14ac:dyDescent="0.25">
      <c r="A154" s="157">
        <f t="shared" si="2"/>
        <v>45</v>
      </c>
      <c r="B154" s="160" t="s">
        <v>388</v>
      </c>
      <c r="C154" s="161">
        <v>27020282</v>
      </c>
      <c r="D154" s="160" t="s">
        <v>389</v>
      </c>
      <c r="E154" s="162">
        <v>920000</v>
      </c>
      <c r="F154" s="162">
        <v>125000</v>
      </c>
      <c r="G154" s="209">
        <v>90000</v>
      </c>
    </row>
    <row r="155" spans="1:7" s="120" customFormat="1" ht="15" x14ac:dyDescent="0.25">
      <c r="A155" s="157">
        <f t="shared" si="2"/>
        <v>46</v>
      </c>
      <c r="B155" s="160" t="s">
        <v>390</v>
      </c>
      <c r="C155" s="161">
        <v>26679507</v>
      </c>
      <c r="D155" s="160" t="s">
        <v>391</v>
      </c>
      <c r="E155" s="162">
        <v>700000</v>
      </c>
      <c r="F155" s="162">
        <v>350000</v>
      </c>
      <c r="G155" s="209">
        <v>180000</v>
      </c>
    </row>
    <row r="156" spans="1:7" s="120" customFormat="1" ht="15" x14ac:dyDescent="0.25">
      <c r="A156" s="157">
        <f t="shared" si="2"/>
        <v>47</v>
      </c>
      <c r="B156" s="160" t="s">
        <v>392</v>
      </c>
      <c r="C156" s="161"/>
      <c r="D156" s="160" t="s">
        <v>145</v>
      </c>
      <c r="E156" s="162">
        <v>70000</v>
      </c>
      <c r="F156" s="162">
        <v>15500</v>
      </c>
      <c r="G156" s="209">
        <v>10000</v>
      </c>
    </row>
    <row r="157" spans="1:7" s="120" customFormat="1" ht="15" x14ac:dyDescent="0.25">
      <c r="A157" s="157">
        <f t="shared" si="2"/>
        <v>48</v>
      </c>
      <c r="B157" s="160" t="s">
        <v>265</v>
      </c>
      <c r="C157" s="161">
        <v>63434652</v>
      </c>
      <c r="D157" s="160" t="s">
        <v>393</v>
      </c>
      <c r="E157" s="162">
        <v>405230</v>
      </c>
      <c r="F157" s="162">
        <v>104255</v>
      </c>
      <c r="G157" s="209">
        <v>40000</v>
      </c>
    </row>
    <row r="158" spans="1:7" s="120" customFormat="1" ht="15" x14ac:dyDescent="0.25">
      <c r="A158" s="157">
        <f t="shared" si="2"/>
        <v>49</v>
      </c>
      <c r="B158" s="131" t="s">
        <v>359</v>
      </c>
      <c r="C158" s="134" t="s">
        <v>81</v>
      </c>
      <c r="D158" s="131" t="s">
        <v>600</v>
      </c>
      <c r="E158" s="158">
        <v>5340000</v>
      </c>
      <c r="F158" s="158">
        <v>2100000</v>
      </c>
      <c r="G158" s="208">
        <v>1900000</v>
      </c>
    </row>
    <row r="159" spans="1:7" s="120" customFormat="1" ht="15" x14ac:dyDescent="0.25">
      <c r="A159" s="157">
        <f t="shared" si="2"/>
        <v>50</v>
      </c>
      <c r="B159" s="131" t="s">
        <v>394</v>
      </c>
      <c r="C159" s="134" t="s">
        <v>395</v>
      </c>
      <c r="D159" s="131" t="s">
        <v>271</v>
      </c>
      <c r="E159" s="158">
        <v>2258000</v>
      </c>
      <c r="F159" s="158">
        <v>730000</v>
      </c>
      <c r="G159" s="208">
        <v>400000</v>
      </c>
    </row>
    <row r="160" spans="1:7" s="120" customFormat="1" ht="15" x14ac:dyDescent="0.25">
      <c r="A160" s="157">
        <f t="shared" si="2"/>
        <v>51</v>
      </c>
      <c r="B160" s="131" t="s">
        <v>396</v>
      </c>
      <c r="C160" s="134" t="s">
        <v>58</v>
      </c>
      <c r="D160" s="131" t="s">
        <v>616</v>
      </c>
      <c r="E160" s="158">
        <v>100000</v>
      </c>
      <c r="F160" s="158">
        <v>60000</v>
      </c>
      <c r="G160" s="208">
        <v>0</v>
      </c>
    </row>
    <row r="161" spans="1:7" s="120" customFormat="1" ht="15" x14ac:dyDescent="0.25">
      <c r="A161" s="157">
        <f t="shared" si="2"/>
        <v>52</v>
      </c>
      <c r="B161" s="163" t="s">
        <v>396</v>
      </c>
      <c r="C161" s="164" t="s">
        <v>58</v>
      </c>
      <c r="D161" s="163" t="s">
        <v>601</v>
      </c>
      <c r="E161" s="165">
        <v>15000</v>
      </c>
      <c r="F161" s="165">
        <v>10000</v>
      </c>
      <c r="G161" s="165">
        <v>10000</v>
      </c>
    </row>
    <row r="162" spans="1:7" s="120" customFormat="1" ht="15" x14ac:dyDescent="0.25">
      <c r="A162" s="157">
        <f t="shared" si="2"/>
        <v>53</v>
      </c>
      <c r="B162" s="131" t="s">
        <v>396</v>
      </c>
      <c r="C162" s="134" t="s">
        <v>58</v>
      </c>
      <c r="D162" s="131" t="s">
        <v>59</v>
      </c>
      <c r="E162" s="158">
        <v>250000</v>
      </c>
      <c r="F162" s="158">
        <v>250000</v>
      </c>
      <c r="G162" s="158">
        <v>0</v>
      </c>
    </row>
    <row r="163" spans="1:7" s="120" customFormat="1" ht="15" x14ac:dyDescent="0.25">
      <c r="A163" s="157">
        <f t="shared" si="2"/>
        <v>54</v>
      </c>
      <c r="B163" s="131" t="s">
        <v>396</v>
      </c>
      <c r="C163" s="134" t="s">
        <v>58</v>
      </c>
      <c r="D163" s="131" t="s">
        <v>397</v>
      </c>
      <c r="E163" s="158">
        <v>508000</v>
      </c>
      <c r="F163" s="158">
        <v>200000</v>
      </c>
      <c r="G163" s="158">
        <v>150000</v>
      </c>
    </row>
    <row r="164" spans="1:7" s="120" customFormat="1" ht="15" x14ac:dyDescent="0.25">
      <c r="A164" s="157">
        <f t="shared" si="2"/>
        <v>55</v>
      </c>
      <c r="B164" s="131" t="s">
        <v>347</v>
      </c>
      <c r="C164" s="134">
        <v>1655466</v>
      </c>
      <c r="D164" s="131" t="s">
        <v>348</v>
      </c>
      <c r="E164" s="158">
        <v>184000</v>
      </c>
      <c r="F164" s="158">
        <v>140000</v>
      </c>
      <c r="G164" s="158">
        <v>80000</v>
      </c>
    </row>
    <row r="165" spans="1:7" s="120" customFormat="1" ht="15" x14ac:dyDescent="0.25">
      <c r="A165" s="157">
        <f t="shared" si="2"/>
        <v>56</v>
      </c>
      <c r="B165" s="131" t="s">
        <v>602</v>
      </c>
      <c r="C165" s="134"/>
      <c r="D165" s="131" t="s">
        <v>398</v>
      </c>
      <c r="E165" s="159">
        <v>42000</v>
      </c>
      <c r="F165" s="159">
        <v>10000</v>
      </c>
      <c r="G165" s="159">
        <v>0</v>
      </c>
    </row>
    <row r="166" spans="1:7" s="120" customFormat="1" ht="15" x14ac:dyDescent="0.25">
      <c r="A166" s="157">
        <f t="shared" si="2"/>
        <v>57</v>
      </c>
      <c r="B166" s="131" t="s">
        <v>603</v>
      </c>
      <c r="C166" s="134" t="s">
        <v>604</v>
      </c>
      <c r="D166" s="131" t="s">
        <v>605</v>
      </c>
      <c r="E166" s="159">
        <v>40000</v>
      </c>
      <c r="F166" s="159">
        <v>20000</v>
      </c>
      <c r="G166" s="159">
        <v>10000</v>
      </c>
    </row>
    <row r="167" spans="1:7" x14ac:dyDescent="0.2">
      <c r="A167" s="128"/>
      <c r="B167" s="127"/>
      <c r="C167" s="166"/>
      <c r="D167" s="144"/>
      <c r="E167" s="167"/>
      <c r="F167" s="167"/>
      <c r="G167" s="167"/>
    </row>
    <row r="168" spans="1:7" x14ac:dyDescent="0.2">
      <c r="A168" s="150"/>
      <c r="B168" s="140" t="s">
        <v>7</v>
      </c>
      <c r="C168" s="139"/>
      <c r="D168" s="140"/>
      <c r="E168" s="141">
        <f>SUM(E110:E166)</f>
        <v>38371590</v>
      </c>
      <c r="F168" s="141">
        <f>SUM(F110:F167)</f>
        <v>18441565</v>
      </c>
      <c r="G168" s="141">
        <f>SUM(G110:G166)</f>
        <v>12161500</v>
      </c>
    </row>
    <row r="170" spans="1:7" ht="20.100000000000001" customHeight="1" x14ac:dyDescent="0.2">
      <c r="A170" s="214" t="s">
        <v>474</v>
      </c>
      <c r="B170" s="215"/>
      <c r="C170" s="215"/>
      <c r="D170" s="215"/>
      <c r="E170" s="215"/>
      <c r="F170" s="215"/>
      <c r="G170" s="215"/>
    </row>
    <row r="171" spans="1:7" x14ac:dyDescent="0.2">
      <c r="A171" s="215"/>
      <c r="B171" s="215"/>
      <c r="C171" s="215"/>
      <c r="D171" s="215"/>
      <c r="E171" s="215"/>
      <c r="F171" s="215"/>
      <c r="G171" s="215"/>
    </row>
    <row r="173" spans="1:7" ht="14.25" x14ac:dyDescent="0.2">
      <c r="A173" s="123" t="s">
        <v>188</v>
      </c>
      <c r="B173" s="124" t="s">
        <v>6</v>
      </c>
      <c r="C173" s="124" t="s">
        <v>5</v>
      </c>
      <c r="D173" s="124" t="s">
        <v>11</v>
      </c>
      <c r="E173" s="125" t="s">
        <v>12</v>
      </c>
      <c r="F173" s="125" t="s">
        <v>13</v>
      </c>
      <c r="G173" s="125" t="s">
        <v>613</v>
      </c>
    </row>
    <row r="174" spans="1:7" ht="15" x14ac:dyDescent="0.2">
      <c r="A174" s="168">
        <v>1</v>
      </c>
      <c r="B174" s="169" t="s">
        <v>305</v>
      </c>
      <c r="C174" s="170" t="s">
        <v>178</v>
      </c>
      <c r="D174" s="171" t="s">
        <v>300</v>
      </c>
      <c r="E174" s="178">
        <v>230000</v>
      </c>
      <c r="F174" s="178">
        <v>35000</v>
      </c>
      <c r="G174" s="203">
        <v>30000</v>
      </c>
    </row>
    <row r="175" spans="1:7" ht="15" x14ac:dyDescent="0.2">
      <c r="A175" s="168">
        <v>2</v>
      </c>
      <c r="B175" s="169" t="s">
        <v>305</v>
      </c>
      <c r="C175" s="170" t="s">
        <v>178</v>
      </c>
      <c r="D175" s="171" t="s">
        <v>299</v>
      </c>
      <c r="E175" s="178">
        <v>95000</v>
      </c>
      <c r="F175" s="178">
        <v>35000</v>
      </c>
      <c r="G175" s="203">
        <v>30000</v>
      </c>
    </row>
    <row r="176" spans="1:7" ht="15" x14ac:dyDescent="0.2">
      <c r="A176" s="168">
        <v>3</v>
      </c>
      <c r="B176" s="172" t="s">
        <v>484</v>
      </c>
      <c r="C176" s="170" t="s">
        <v>485</v>
      </c>
      <c r="D176" s="173" t="s">
        <v>495</v>
      </c>
      <c r="E176" s="178">
        <v>162780</v>
      </c>
      <c r="F176" s="178">
        <v>98000</v>
      </c>
      <c r="G176" s="203">
        <v>30000</v>
      </c>
    </row>
    <row r="177" spans="1:7" ht="15" x14ac:dyDescent="0.2">
      <c r="A177" s="168">
        <v>4</v>
      </c>
      <c r="B177" s="169" t="s">
        <v>289</v>
      </c>
      <c r="C177" s="174" t="s">
        <v>290</v>
      </c>
      <c r="D177" s="175" t="s">
        <v>291</v>
      </c>
      <c r="E177" s="178">
        <v>120000</v>
      </c>
      <c r="F177" s="178">
        <v>60000</v>
      </c>
      <c r="G177" s="203">
        <v>34000</v>
      </c>
    </row>
    <row r="178" spans="1:7" ht="15" x14ac:dyDescent="0.2">
      <c r="A178" s="168">
        <v>5</v>
      </c>
      <c r="B178" s="169" t="s">
        <v>289</v>
      </c>
      <c r="C178" s="170" t="s">
        <v>290</v>
      </c>
      <c r="D178" s="173" t="s">
        <v>301</v>
      </c>
      <c r="E178" s="178">
        <v>104000</v>
      </c>
      <c r="F178" s="178">
        <v>50000</v>
      </c>
      <c r="G178" s="203">
        <v>30000</v>
      </c>
    </row>
    <row r="179" spans="1:7" ht="15" x14ac:dyDescent="0.2">
      <c r="A179" s="168">
        <v>6</v>
      </c>
      <c r="B179" s="172" t="s">
        <v>496</v>
      </c>
      <c r="C179" s="170" t="s">
        <v>257</v>
      </c>
      <c r="D179" s="173" t="s">
        <v>497</v>
      </c>
      <c r="E179" s="178">
        <v>54000</v>
      </c>
      <c r="F179" s="178">
        <v>24000</v>
      </c>
      <c r="G179" s="203">
        <v>10000</v>
      </c>
    </row>
    <row r="180" spans="1:7" ht="15" x14ac:dyDescent="0.2">
      <c r="A180" s="168">
        <v>7</v>
      </c>
      <c r="B180" s="172" t="s">
        <v>498</v>
      </c>
      <c r="C180" s="170" t="s">
        <v>499</v>
      </c>
      <c r="D180" s="173" t="s">
        <v>500</v>
      </c>
      <c r="E180" s="178">
        <v>160000</v>
      </c>
      <c r="F180" s="178">
        <v>40000</v>
      </c>
      <c r="G180" s="203">
        <v>20000</v>
      </c>
    </row>
    <row r="181" spans="1:7" ht="15" x14ac:dyDescent="0.2">
      <c r="A181" s="168">
        <v>8</v>
      </c>
      <c r="B181" s="169" t="s">
        <v>405</v>
      </c>
      <c r="C181" s="170" t="s">
        <v>234</v>
      </c>
      <c r="D181" s="173" t="s">
        <v>501</v>
      </c>
      <c r="E181" s="178">
        <v>4000</v>
      </c>
      <c r="F181" s="178">
        <v>4000</v>
      </c>
      <c r="G181" s="203">
        <v>4000</v>
      </c>
    </row>
    <row r="182" spans="1:7" ht="15" x14ac:dyDescent="0.2">
      <c r="A182" s="168">
        <v>9</v>
      </c>
      <c r="B182" s="169" t="s">
        <v>405</v>
      </c>
      <c r="C182" s="170" t="s">
        <v>234</v>
      </c>
      <c r="D182" s="173" t="s">
        <v>502</v>
      </c>
      <c r="E182" s="178">
        <v>10000</v>
      </c>
      <c r="F182" s="178">
        <v>8000</v>
      </c>
      <c r="G182" s="203">
        <v>4000</v>
      </c>
    </row>
    <row r="183" spans="1:7" ht="15" x14ac:dyDescent="0.2">
      <c r="A183" s="168">
        <v>10</v>
      </c>
      <c r="B183" s="169" t="s">
        <v>400</v>
      </c>
      <c r="C183" s="174" t="s">
        <v>287</v>
      </c>
      <c r="D183" s="175" t="s">
        <v>288</v>
      </c>
      <c r="E183" s="178">
        <v>135000</v>
      </c>
      <c r="F183" s="178">
        <v>58000</v>
      </c>
      <c r="G183" s="203">
        <v>50000</v>
      </c>
    </row>
    <row r="184" spans="1:7" ht="30" x14ac:dyDescent="0.2">
      <c r="A184" s="168">
        <v>11</v>
      </c>
      <c r="B184" s="173" t="s">
        <v>435</v>
      </c>
      <c r="C184" s="170" t="s">
        <v>283</v>
      </c>
      <c r="D184" s="171" t="s">
        <v>284</v>
      </c>
      <c r="E184" s="178">
        <v>25300</v>
      </c>
      <c r="F184" s="178">
        <v>25300</v>
      </c>
      <c r="G184" s="203">
        <v>25000</v>
      </c>
    </row>
    <row r="185" spans="1:7" ht="30" x14ac:dyDescent="0.2">
      <c r="A185" s="168">
        <v>12</v>
      </c>
      <c r="B185" s="173" t="s">
        <v>435</v>
      </c>
      <c r="C185" s="170" t="s">
        <v>283</v>
      </c>
      <c r="D185" s="171" t="s">
        <v>315</v>
      </c>
      <c r="E185" s="178">
        <v>260000</v>
      </c>
      <c r="F185" s="178">
        <v>120000</v>
      </c>
      <c r="G185" s="203">
        <v>75000</v>
      </c>
    </row>
    <row r="186" spans="1:7" ht="30" x14ac:dyDescent="0.2">
      <c r="A186" s="168">
        <v>13</v>
      </c>
      <c r="B186" s="169" t="s">
        <v>490</v>
      </c>
      <c r="C186" s="170" t="s">
        <v>285</v>
      </c>
      <c r="D186" s="173" t="s">
        <v>503</v>
      </c>
      <c r="E186" s="178">
        <v>120000</v>
      </c>
      <c r="F186" s="178">
        <v>75000</v>
      </c>
      <c r="G186" s="203">
        <v>50000</v>
      </c>
    </row>
    <row r="187" spans="1:7" ht="15" x14ac:dyDescent="0.2">
      <c r="A187" s="168">
        <v>14</v>
      </c>
      <c r="B187" s="169" t="s">
        <v>403</v>
      </c>
      <c r="C187" s="170" t="s">
        <v>298</v>
      </c>
      <c r="D187" s="173" t="s">
        <v>504</v>
      </c>
      <c r="E187" s="178">
        <v>5080000</v>
      </c>
      <c r="F187" s="178">
        <v>30000</v>
      </c>
      <c r="G187" s="203">
        <v>30000</v>
      </c>
    </row>
    <row r="188" spans="1:7" ht="15" x14ac:dyDescent="0.2">
      <c r="A188" s="168">
        <v>15</v>
      </c>
      <c r="B188" s="169" t="s">
        <v>401</v>
      </c>
      <c r="C188" s="174" t="s">
        <v>406</v>
      </c>
      <c r="D188" s="175" t="s">
        <v>316</v>
      </c>
      <c r="E188" s="178">
        <v>85585</v>
      </c>
      <c r="F188" s="178">
        <v>10000</v>
      </c>
      <c r="G188" s="203">
        <v>10000</v>
      </c>
    </row>
    <row r="189" spans="1:7" ht="30" x14ac:dyDescent="0.2">
      <c r="A189" s="168">
        <v>16</v>
      </c>
      <c r="B189" s="169" t="s">
        <v>399</v>
      </c>
      <c r="C189" s="174" t="s">
        <v>282</v>
      </c>
      <c r="D189" s="176" t="s">
        <v>314</v>
      </c>
      <c r="E189" s="178">
        <v>209000</v>
      </c>
      <c r="F189" s="178">
        <v>75000</v>
      </c>
      <c r="G189" s="203">
        <v>40000</v>
      </c>
    </row>
    <row r="190" spans="1:7" ht="30" x14ac:dyDescent="0.2">
      <c r="A190" s="168">
        <v>17</v>
      </c>
      <c r="B190" s="169" t="s">
        <v>399</v>
      </c>
      <c r="C190" s="174" t="s">
        <v>282</v>
      </c>
      <c r="D190" s="176" t="s">
        <v>407</v>
      </c>
      <c r="E190" s="178">
        <v>30000</v>
      </c>
      <c r="F190" s="178">
        <v>30000</v>
      </c>
      <c r="G190" s="203">
        <v>23000</v>
      </c>
    </row>
    <row r="191" spans="1:7" ht="30" x14ac:dyDescent="0.2">
      <c r="A191" s="168">
        <v>18</v>
      </c>
      <c r="B191" s="169" t="s">
        <v>402</v>
      </c>
      <c r="C191" s="174" t="s">
        <v>295</v>
      </c>
      <c r="D191" s="177" t="s">
        <v>296</v>
      </c>
      <c r="E191" s="178">
        <v>10000</v>
      </c>
      <c r="F191" s="178">
        <v>5000</v>
      </c>
      <c r="G191" s="203">
        <v>5000</v>
      </c>
    </row>
    <row r="192" spans="1:7" ht="15" x14ac:dyDescent="0.25">
      <c r="A192" s="168"/>
      <c r="B192" s="137"/>
      <c r="C192" s="174"/>
      <c r="D192" s="175"/>
      <c r="E192" s="178"/>
      <c r="F192" s="178"/>
      <c r="G192" s="178"/>
    </row>
    <row r="193" spans="1:7" ht="15" x14ac:dyDescent="0.2">
      <c r="A193" s="168"/>
      <c r="B193" s="140" t="s">
        <v>7</v>
      </c>
      <c r="C193" s="174"/>
      <c r="D193" s="175"/>
      <c r="E193" s="186">
        <f>SUM(E174:E192)</f>
        <v>6894665</v>
      </c>
      <c r="F193" s="186">
        <f>SUM(F174:F192)</f>
        <v>782300</v>
      </c>
      <c r="G193" s="186">
        <f>SUM(G174:G192)</f>
        <v>500000</v>
      </c>
    </row>
    <row r="194" spans="1:7" x14ac:dyDescent="0.2">
      <c r="A194" s="214" t="s">
        <v>473</v>
      </c>
      <c r="B194" s="215"/>
      <c r="C194" s="215"/>
      <c r="D194" s="215"/>
      <c r="E194" s="215"/>
      <c r="F194" s="215"/>
      <c r="G194" s="215"/>
    </row>
    <row r="195" spans="1:7" x14ac:dyDescent="0.2">
      <c r="A195" s="215"/>
      <c r="B195" s="215"/>
      <c r="C195" s="215"/>
      <c r="D195" s="215"/>
      <c r="E195" s="215"/>
      <c r="F195" s="215"/>
      <c r="G195" s="215"/>
    </row>
    <row r="197" spans="1:7" ht="14.25" x14ac:dyDescent="0.2">
      <c r="A197" s="123" t="s">
        <v>188</v>
      </c>
      <c r="B197" s="124" t="s">
        <v>6</v>
      </c>
      <c r="C197" s="124" t="s">
        <v>5</v>
      </c>
      <c r="D197" s="124" t="s">
        <v>11</v>
      </c>
      <c r="E197" s="125" t="s">
        <v>12</v>
      </c>
      <c r="F197" s="125" t="s">
        <v>13</v>
      </c>
      <c r="G197" s="125" t="s">
        <v>613</v>
      </c>
    </row>
    <row r="198" spans="1:7" ht="15" x14ac:dyDescent="0.2">
      <c r="A198" s="168">
        <v>1</v>
      </c>
      <c r="B198" s="171" t="s">
        <v>303</v>
      </c>
      <c r="C198" s="170" t="s">
        <v>413</v>
      </c>
      <c r="D198" s="171" t="s">
        <v>281</v>
      </c>
      <c r="E198" s="178">
        <v>36550</v>
      </c>
      <c r="F198" s="178">
        <v>22000</v>
      </c>
      <c r="G198" s="203">
        <v>10000</v>
      </c>
    </row>
    <row r="199" spans="1:7" ht="15" x14ac:dyDescent="0.2">
      <c r="A199" s="168">
        <v>2</v>
      </c>
      <c r="B199" s="171" t="s">
        <v>475</v>
      </c>
      <c r="C199" s="170" t="s">
        <v>476</v>
      </c>
      <c r="D199" s="171" t="s">
        <v>477</v>
      </c>
      <c r="E199" s="178">
        <v>9010000</v>
      </c>
      <c r="F199" s="178">
        <v>200000</v>
      </c>
      <c r="G199" s="203">
        <v>20000</v>
      </c>
    </row>
    <row r="200" spans="1:7" ht="30" x14ac:dyDescent="0.2">
      <c r="A200" s="168">
        <v>3</v>
      </c>
      <c r="B200" s="169" t="s">
        <v>410</v>
      </c>
      <c r="C200" s="174" t="s">
        <v>278</v>
      </c>
      <c r="D200" s="175" t="s">
        <v>279</v>
      </c>
      <c r="E200" s="178">
        <v>1425867</v>
      </c>
      <c r="F200" s="178">
        <v>237120</v>
      </c>
      <c r="G200" s="203">
        <v>150614</v>
      </c>
    </row>
    <row r="201" spans="1:7" ht="30" x14ac:dyDescent="0.2">
      <c r="A201" s="168">
        <v>4</v>
      </c>
      <c r="B201" s="169" t="s">
        <v>410</v>
      </c>
      <c r="C201" s="174" t="s">
        <v>278</v>
      </c>
      <c r="D201" s="177" t="s">
        <v>280</v>
      </c>
      <c r="E201" s="178">
        <v>3332556</v>
      </c>
      <c r="F201" s="178">
        <v>486720</v>
      </c>
      <c r="G201" s="203">
        <v>306415</v>
      </c>
    </row>
    <row r="202" spans="1:7" ht="30" x14ac:dyDescent="0.2">
      <c r="A202" s="168">
        <v>5</v>
      </c>
      <c r="B202" s="169" t="s">
        <v>410</v>
      </c>
      <c r="C202" s="174" t="s">
        <v>278</v>
      </c>
      <c r="D202" s="175" t="s">
        <v>317</v>
      </c>
      <c r="E202" s="178">
        <v>12140644</v>
      </c>
      <c r="F202" s="178">
        <v>1619968</v>
      </c>
      <c r="G202" s="203">
        <v>1204977</v>
      </c>
    </row>
    <row r="203" spans="1:7" ht="15" x14ac:dyDescent="0.2">
      <c r="A203" s="168">
        <v>6</v>
      </c>
      <c r="B203" s="173" t="s">
        <v>276</v>
      </c>
      <c r="C203" s="170" t="s">
        <v>277</v>
      </c>
      <c r="D203" s="171" t="s">
        <v>414</v>
      </c>
      <c r="E203" s="178">
        <v>5598279</v>
      </c>
      <c r="F203" s="178">
        <v>41280</v>
      </c>
      <c r="G203" s="203">
        <v>33523</v>
      </c>
    </row>
    <row r="204" spans="1:7" ht="15" x14ac:dyDescent="0.2">
      <c r="A204" s="168">
        <v>7</v>
      </c>
      <c r="B204" s="173" t="s">
        <v>276</v>
      </c>
      <c r="C204" s="170" t="s">
        <v>277</v>
      </c>
      <c r="D204" s="171" t="s">
        <v>415</v>
      </c>
      <c r="E204" s="178">
        <v>2941784</v>
      </c>
      <c r="F204" s="178">
        <v>65730</v>
      </c>
      <c r="G204" s="203">
        <v>33011</v>
      </c>
    </row>
    <row r="205" spans="1:7" ht="15" x14ac:dyDescent="0.2">
      <c r="A205" s="168">
        <v>8</v>
      </c>
      <c r="B205" s="169" t="s">
        <v>259</v>
      </c>
      <c r="C205" s="174" t="s">
        <v>260</v>
      </c>
      <c r="D205" s="175" t="s">
        <v>421</v>
      </c>
      <c r="E205" s="178">
        <v>5248848</v>
      </c>
      <c r="F205" s="178">
        <v>205000</v>
      </c>
      <c r="G205" s="203">
        <v>119845</v>
      </c>
    </row>
    <row r="206" spans="1:7" ht="30" x14ac:dyDescent="0.2">
      <c r="A206" s="168">
        <v>9</v>
      </c>
      <c r="B206" s="169" t="s">
        <v>409</v>
      </c>
      <c r="C206" s="174" t="s">
        <v>313</v>
      </c>
      <c r="D206" s="177" t="s">
        <v>420</v>
      </c>
      <c r="E206" s="178">
        <v>7852900</v>
      </c>
      <c r="F206" s="178">
        <v>375554</v>
      </c>
      <c r="G206" s="203">
        <v>375554</v>
      </c>
    </row>
    <row r="207" spans="1:7" ht="15" x14ac:dyDescent="0.2">
      <c r="A207" s="168">
        <v>10</v>
      </c>
      <c r="B207" s="177" t="s">
        <v>412</v>
      </c>
      <c r="C207" s="170" t="s">
        <v>286</v>
      </c>
      <c r="D207" s="173" t="s">
        <v>614</v>
      </c>
      <c r="E207" s="179">
        <v>17138000</v>
      </c>
      <c r="F207" s="179">
        <v>80000</v>
      </c>
      <c r="G207" s="204">
        <v>80000</v>
      </c>
    </row>
    <row r="208" spans="1:7" ht="15" x14ac:dyDescent="0.2">
      <c r="A208" s="168">
        <v>11</v>
      </c>
      <c r="B208" s="171" t="s">
        <v>307</v>
      </c>
      <c r="C208" s="170" t="s">
        <v>274</v>
      </c>
      <c r="D208" s="171" t="s">
        <v>416</v>
      </c>
      <c r="E208" s="178">
        <v>2744000</v>
      </c>
      <c r="F208" s="178">
        <v>766584</v>
      </c>
      <c r="G208" s="203">
        <v>437068</v>
      </c>
    </row>
    <row r="209" spans="1:7" ht="15" x14ac:dyDescent="0.2">
      <c r="A209" s="168">
        <v>12</v>
      </c>
      <c r="B209" s="171" t="s">
        <v>307</v>
      </c>
      <c r="C209" s="170" t="s">
        <v>274</v>
      </c>
      <c r="D209" s="171" t="s">
        <v>417</v>
      </c>
      <c r="E209" s="178">
        <v>5195200</v>
      </c>
      <c r="F209" s="178">
        <v>413437</v>
      </c>
      <c r="G209" s="203">
        <v>367316</v>
      </c>
    </row>
    <row r="210" spans="1:7" ht="15" x14ac:dyDescent="0.2">
      <c r="A210" s="168">
        <v>13</v>
      </c>
      <c r="B210" s="171" t="s">
        <v>307</v>
      </c>
      <c r="C210" s="170" t="s">
        <v>274</v>
      </c>
      <c r="D210" s="171" t="s">
        <v>319</v>
      </c>
      <c r="E210" s="178">
        <v>2502000</v>
      </c>
      <c r="F210" s="178">
        <v>105120</v>
      </c>
      <c r="G210" s="203">
        <v>105120</v>
      </c>
    </row>
    <row r="211" spans="1:7" ht="15" x14ac:dyDescent="0.2">
      <c r="A211" s="168">
        <v>14</v>
      </c>
      <c r="B211" s="171" t="s">
        <v>307</v>
      </c>
      <c r="C211" s="170" t="s">
        <v>274</v>
      </c>
      <c r="D211" s="171" t="s">
        <v>275</v>
      </c>
      <c r="E211" s="178">
        <v>5680000</v>
      </c>
      <c r="F211" s="178">
        <v>392839</v>
      </c>
      <c r="G211" s="203">
        <v>373730</v>
      </c>
    </row>
    <row r="212" spans="1:7" ht="15" x14ac:dyDescent="0.2">
      <c r="A212" s="168">
        <v>15</v>
      </c>
      <c r="B212" s="171" t="s">
        <v>307</v>
      </c>
      <c r="C212" s="170" t="s">
        <v>274</v>
      </c>
      <c r="D212" s="171" t="s">
        <v>418</v>
      </c>
      <c r="E212" s="178">
        <v>8928000</v>
      </c>
      <c r="F212" s="178">
        <v>630000</v>
      </c>
      <c r="G212" s="203">
        <v>630000</v>
      </c>
    </row>
    <row r="213" spans="1:7" ht="15" x14ac:dyDescent="0.2">
      <c r="A213" s="168">
        <v>16</v>
      </c>
      <c r="B213" s="171" t="s">
        <v>307</v>
      </c>
      <c r="C213" s="170" t="s">
        <v>274</v>
      </c>
      <c r="D213" s="171" t="s">
        <v>419</v>
      </c>
      <c r="E213" s="178">
        <v>6281856</v>
      </c>
      <c r="F213" s="178">
        <v>1332008</v>
      </c>
      <c r="G213" s="203">
        <v>847985</v>
      </c>
    </row>
    <row r="214" spans="1:7" ht="15" x14ac:dyDescent="0.2">
      <c r="A214" s="168">
        <v>17</v>
      </c>
      <c r="B214" s="169" t="s">
        <v>246</v>
      </c>
      <c r="C214" s="170" t="s">
        <v>91</v>
      </c>
      <c r="D214" s="171" t="s">
        <v>293</v>
      </c>
      <c r="E214" s="178">
        <v>712600</v>
      </c>
      <c r="F214" s="178">
        <v>64931</v>
      </c>
      <c r="G214" s="203">
        <v>64931</v>
      </c>
    </row>
    <row r="215" spans="1:7" ht="30" x14ac:dyDescent="0.2">
      <c r="A215" s="168">
        <v>18</v>
      </c>
      <c r="B215" s="169" t="s">
        <v>246</v>
      </c>
      <c r="C215" s="170" t="s">
        <v>91</v>
      </c>
      <c r="D215" s="173" t="s">
        <v>294</v>
      </c>
      <c r="E215" s="178">
        <v>897700</v>
      </c>
      <c r="F215" s="178">
        <v>191721</v>
      </c>
      <c r="G215" s="203">
        <v>125837</v>
      </c>
    </row>
    <row r="216" spans="1:7" ht="15" x14ac:dyDescent="0.2">
      <c r="A216" s="168">
        <v>19</v>
      </c>
      <c r="B216" s="169" t="s">
        <v>478</v>
      </c>
      <c r="C216" s="170" t="s">
        <v>292</v>
      </c>
      <c r="D216" s="173" t="s">
        <v>479</v>
      </c>
      <c r="E216" s="178">
        <v>3500000</v>
      </c>
      <c r="F216" s="178">
        <v>50000</v>
      </c>
      <c r="G216" s="203">
        <v>25000</v>
      </c>
    </row>
    <row r="217" spans="1:7" ht="15" x14ac:dyDescent="0.2">
      <c r="A217" s="168">
        <v>20</v>
      </c>
      <c r="B217" s="169" t="s">
        <v>408</v>
      </c>
      <c r="C217" s="174" t="s">
        <v>311</v>
      </c>
      <c r="D217" s="175" t="s">
        <v>318</v>
      </c>
      <c r="E217" s="178">
        <v>5583600</v>
      </c>
      <c r="F217" s="178">
        <v>42000</v>
      </c>
      <c r="G217" s="203">
        <v>10000</v>
      </c>
    </row>
    <row r="218" spans="1:7" ht="15" x14ac:dyDescent="0.2">
      <c r="A218" s="168">
        <v>21</v>
      </c>
      <c r="B218" s="169" t="s">
        <v>411</v>
      </c>
      <c r="C218" s="174" t="s">
        <v>302</v>
      </c>
      <c r="D218" s="175" t="s">
        <v>609</v>
      </c>
      <c r="E218" s="178">
        <v>700000</v>
      </c>
      <c r="F218" s="178">
        <v>8560</v>
      </c>
      <c r="G218" s="203">
        <v>0</v>
      </c>
    </row>
    <row r="219" spans="1:7" ht="15" x14ac:dyDescent="0.2">
      <c r="A219" s="168">
        <v>22</v>
      </c>
      <c r="B219" s="169" t="s">
        <v>411</v>
      </c>
      <c r="C219" s="174" t="s">
        <v>302</v>
      </c>
      <c r="D219" s="175" t="s">
        <v>610</v>
      </c>
      <c r="E219" s="178">
        <v>2600000</v>
      </c>
      <c r="F219" s="178">
        <v>59191</v>
      </c>
      <c r="G219" s="203">
        <v>0</v>
      </c>
    </row>
    <row r="220" spans="1:7" ht="15" x14ac:dyDescent="0.25">
      <c r="A220" s="168"/>
      <c r="B220" s="137"/>
      <c r="C220" s="174"/>
      <c r="D220" s="175"/>
      <c r="E220" s="178"/>
      <c r="F220" s="178"/>
      <c r="G220" s="178"/>
    </row>
    <row r="221" spans="1:7" ht="15" x14ac:dyDescent="0.2">
      <c r="A221" s="180"/>
      <c r="B221" s="140" t="s">
        <v>7</v>
      </c>
      <c r="C221" s="181"/>
      <c r="D221" s="175"/>
      <c r="E221" s="182">
        <f>SUM(E198:E220)</f>
        <v>110050384</v>
      </c>
      <c r="F221" s="182">
        <f>SUM(F198:F220)</f>
        <v>7389763</v>
      </c>
      <c r="G221" s="182">
        <f>SUM(G198:G220)</f>
        <v>5320926</v>
      </c>
    </row>
    <row r="222" spans="1:7" x14ac:dyDescent="0.2">
      <c r="A222" s="180"/>
      <c r="B222" s="127"/>
      <c r="C222" s="181"/>
      <c r="D222" s="183"/>
      <c r="E222" s="184"/>
      <c r="F222" s="184"/>
      <c r="G222" s="184"/>
    </row>
    <row r="223" spans="1:7" x14ac:dyDescent="0.2">
      <c r="A223" s="214" t="s">
        <v>472</v>
      </c>
      <c r="B223" s="215"/>
      <c r="C223" s="215"/>
      <c r="D223" s="215"/>
      <c r="E223" s="215"/>
      <c r="F223" s="215"/>
      <c r="G223" s="215"/>
    </row>
    <row r="224" spans="1:7" x14ac:dyDescent="0.2">
      <c r="A224" s="215"/>
      <c r="B224" s="215"/>
      <c r="C224" s="215"/>
      <c r="D224" s="215"/>
      <c r="E224" s="215"/>
      <c r="F224" s="215"/>
      <c r="G224" s="215"/>
    </row>
    <row r="226" spans="1:7" ht="14.25" x14ac:dyDescent="0.2">
      <c r="A226" s="123" t="s">
        <v>188</v>
      </c>
      <c r="B226" s="124" t="s">
        <v>6</v>
      </c>
      <c r="C226" s="124" t="s">
        <v>5</v>
      </c>
      <c r="D226" s="124" t="s">
        <v>365</v>
      </c>
      <c r="E226" s="125" t="s">
        <v>12</v>
      </c>
      <c r="F226" s="125" t="s">
        <v>13</v>
      </c>
      <c r="G226" s="125" t="s">
        <v>613</v>
      </c>
    </row>
    <row r="227" spans="1:7" ht="14.25" x14ac:dyDescent="0.2">
      <c r="A227" s="123"/>
      <c r="B227" s="124"/>
      <c r="C227" s="124"/>
      <c r="D227" s="124"/>
      <c r="E227" s="125"/>
      <c r="F227" s="125"/>
      <c r="G227" s="125"/>
    </row>
    <row r="228" spans="1:7" ht="14.25" x14ac:dyDescent="0.2">
      <c r="A228" s="217" t="s">
        <v>434</v>
      </c>
      <c r="B228" s="218"/>
      <c r="C228" s="218"/>
      <c r="D228" s="218"/>
      <c r="E228" s="218"/>
      <c r="F228" s="218"/>
      <c r="G228" s="219"/>
    </row>
    <row r="229" spans="1:7" ht="15" x14ac:dyDescent="0.2">
      <c r="A229" s="168">
        <v>1</v>
      </c>
      <c r="B229" s="173" t="s">
        <v>484</v>
      </c>
      <c r="C229" s="174" t="s">
        <v>485</v>
      </c>
      <c r="D229" s="175" t="s">
        <v>486</v>
      </c>
      <c r="E229" s="178">
        <v>162780</v>
      </c>
      <c r="F229" s="178">
        <v>12000</v>
      </c>
      <c r="G229" s="203">
        <v>12000</v>
      </c>
    </row>
    <row r="230" spans="1:7" ht="15" x14ac:dyDescent="0.2">
      <c r="A230" s="168">
        <v>2</v>
      </c>
      <c r="B230" s="169" t="s">
        <v>424</v>
      </c>
      <c r="C230" s="170" t="s">
        <v>427</v>
      </c>
      <c r="D230" s="175" t="s">
        <v>487</v>
      </c>
      <c r="E230" s="178">
        <v>41034</v>
      </c>
      <c r="F230" s="178">
        <v>41034</v>
      </c>
      <c r="G230" s="203">
        <v>41034</v>
      </c>
    </row>
    <row r="231" spans="1:7" ht="15" x14ac:dyDescent="0.2">
      <c r="A231" s="168">
        <v>3</v>
      </c>
      <c r="B231" s="169" t="s">
        <v>369</v>
      </c>
      <c r="C231" s="174" t="s">
        <v>245</v>
      </c>
      <c r="D231" s="175" t="s">
        <v>426</v>
      </c>
      <c r="E231" s="178">
        <v>40654</v>
      </c>
      <c r="F231" s="178">
        <v>40654</v>
      </c>
      <c r="G231" s="203">
        <v>40654</v>
      </c>
    </row>
    <row r="232" spans="1:7" ht="15" x14ac:dyDescent="0.2">
      <c r="A232" s="168">
        <v>4</v>
      </c>
      <c r="B232" s="169" t="s">
        <v>422</v>
      </c>
      <c r="C232" s="170" t="s">
        <v>310</v>
      </c>
      <c r="D232" s="173" t="s">
        <v>488</v>
      </c>
      <c r="E232" s="178">
        <v>86783</v>
      </c>
      <c r="F232" s="178">
        <v>86783</v>
      </c>
      <c r="G232" s="203">
        <v>86783</v>
      </c>
    </row>
    <row r="233" spans="1:7" ht="15" x14ac:dyDescent="0.2">
      <c r="A233" s="168">
        <v>5</v>
      </c>
      <c r="B233" s="169" t="s">
        <v>405</v>
      </c>
      <c r="C233" s="170" t="s">
        <v>234</v>
      </c>
      <c r="D233" s="171" t="s">
        <v>487</v>
      </c>
      <c r="E233" s="178">
        <v>60781</v>
      </c>
      <c r="F233" s="178">
        <v>60781</v>
      </c>
      <c r="G233" s="203">
        <v>60781</v>
      </c>
    </row>
    <row r="234" spans="1:7" ht="30" x14ac:dyDescent="0.2">
      <c r="A234" s="168">
        <v>6</v>
      </c>
      <c r="B234" s="173" t="s">
        <v>304</v>
      </c>
      <c r="C234" s="174" t="s">
        <v>309</v>
      </c>
      <c r="D234" s="175" t="s">
        <v>487</v>
      </c>
      <c r="E234" s="178">
        <v>24735</v>
      </c>
      <c r="F234" s="178">
        <v>24735</v>
      </c>
      <c r="G234" s="203">
        <v>24735</v>
      </c>
    </row>
    <row r="235" spans="1:7" ht="30" x14ac:dyDescent="0.2">
      <c r="A235" s="168">
        <v>7</v>
      </c>
      <c r="B235" s="173" t="s">
        <v>308</v>
      </c>
      <c r="C235" s="185" t="s">
        <v>238</v>
      </c>
      <c r="D235" s="175" t="s">
        <v>487</v>
      </c>
      <c r="E235" s="178">
        <v>67406</v>
      </c>
      <c r="F235" s="178">
        <v>67406</v>
      </c>
      <c r="G235" s="203">
        <v>67406</v>
      </c>
    </row>
    <row r="236" spans="1:7" ht="15" x14ac:dyDescent="0.2">
      <c r="A236" s="168">
        <v>8</v>
      </c>
      <c r="B236" s="169" t="s">
        <v>607</v>
      </c>
      <c r="C236" s="174" t="s">
        <v>240</v>
      </c>
      <c r="D236" s="175" t="s">
        <v>487</v>
      </c>
      <c r="E236" s="178">
        <v>66810</v>
      </c>
      <c r="F236" s="178">
        <v>66810</v>
      </c>
      <c r="G236" s="203">
        <v>66810</v>
      </c>
    </row>
    <row r="237" spans="1:7" ht="15" x14ac:dyDescent="0.2">
      <c r="A237" s="168">
        <v>9</v>
      </c>
      <c r="B237" s="177" t="s">
        <v>423</v>
      </c>
      <c r="C237" s="170" t="s">
        <v>312</v>
      </c>
      <c r="D237" s="171" t="s">
        <v>487</v>
      </c>
      <c r="E237" s="178">
        <v>38291</v>
      </c>
      <c r="F237" s="178">
        <v>38291</v>
      </c>
      <c r="G237" s="203">
        <v>0</v>
      </c>
    </row>
    <row r="238" spans="1:7" ht="15" x14ac:dyDescent="0.2">
      <c r="A238" s="168">
        <v>10</v>
      </c>
      <c r="B238" s="177" t="s">
        <v>611</v>
      </c>
      <c r="C238" s="170" t="s">
        <v>612</v>
      </c>
      <c r="D238" s="171" t="s">
        <v>487</v>
      </c>
      <c r="E238" s="178">
        <v>15128</v>
      </c>
      <c r="F238" s="178">
        <v>15128</v>
      </c>
      <c r="G238" s="203">
        <v>15128</v>
      </c>
    </row>
    <row r="239" spans="1:7" ht="15" x14ac:dyDescent="0.2">
      <c r="A239" s="168">
        <v>11</v>
      </c>
      <c r="B239" s="169" t="s">
        <v>344</v>
      </c>
      <c r="C239" s="170" t="s">
        <v>231</v>
      </c>
      <c r="D239" s="171" t="s">
        <v>489</v>
      </c>
      <c r="E239" s="178">
        <v>31513</v>
      </c>
      <c r="F239" s="178">
        <v>31513</v>
      </c>
      <c r="G239" s="203">
        <v>31513</v>
      </c>
    </row>
    <row r="240" spans="1:7" ht="30" x14ac:dyDescent="0.2">
      <c r="A240" s="168">
        <v>12</v>
      </c>
      <c r="B240" s="169" t="s">
        <v>490</v>
      </c>
      <c r="C240" s="170" t="s">
        <v>285</v>
      </c>
      <c r="D240" s="171" t="s">
        <v>491</v>
      </c>
      <c r="E240" s="178">
        <v>15000</v>
      </c>
      <c r="F240" s="178">
        <v>15000</v>
      </c>
      <c r="G240" s="203">
        <v>15000</v>
      </c>
    </row>
    <row r="241" spans="1:7" ht="30" x14ac:dyDescent="0.2">
      <c r="A241" s="168">
        <v>13</v>
      </c>
      <c r="B241" s="173" t="s">
        <v>435</v>
      </c>
      <c r="C241" s="170" t="s">
        <v>283</v>
      </c>
      <c r="D241" s="171" t="s">
        <v>425</v>
      </c>
      <c r="E241" s="178">
        <v>10201</v>
      </c>
      <c r="F241" s="178">
        <v>10201</v>
      </c>
      <c r="G241" s="203">
        <v>10201</v>
      </c>
    </row>
    <row r="242" spans="1:7" ht="15" x14ac:dyDescent="0.2">
      <c r="A242" s="168">
        <v>14</v>
      </c>
      <c r="B242" s="173" t="s">
        <v>492</v>
      </c>
      <c r="C242" s="170" t="s">
        <v>242</v>
      </c>
      <c r="D242" s="171" t="s">
        <v>493</v>
      </c>
      <c r="E242" s="178">
        <v>41872</v>
      </c>
      <c r="F242" s="178">
        <v>41872</v>
      </c>
      <c r="G242" s="203">
        <v>41872</v>
      </c>
    </row>
    <row r="243" spans="1:7" ht="30" x14ac:dyDescent="0.2">
      <c r="A243" s="168">
        <v>15</v>
      </c>
      <c r="B243" s="169" t="s">
        <v>404</v>
      </c>
      <c r="C243" s="170" t="s">
        <v>297</v>
      </c>
      <c r="D243" s="171" t="s">
        <v>494</v>
      </c>
      <c r="E243" s="178">
        <v>24000</v>
      </c>
      <c r="F243" s="178">
        <v>12000</v>
      </c>
      <c r="G243" s="203">
        <v>12000</v>
      </c>
    </row>
    <row r="244" spans="1:7" ht="30" x14ac:dyDescent="0.2">
      <c r="A244" s="168">
        <v>16</v>
      </c>
      <c r="B244" s="169" t="s">
        <v>399</v>
      </c>
      <c r="C244" s="174" t="s">
        <v>282</v>
      </c>
      <c r="D244" s="175" t="s">
        <v>487</v>
      </c>
      <c r="E244" s="178">
        <v>42854</v>
      </c>
      <c r="F244" s="178">
        <v>42854</v>
      </c>
      <c r="G244" s="203">
        <v>42854</v>
      </c>
    </row>
    <row r="245" spans="1:7" ht="15" x14ac:dyDescent="0.2">
      <c r="A245" s="168"/>
      <c r="B245" s="177"/>
      <c r="C245" s="170"/>
      <c r="D245" s="173"/>
      <c r="E245" s="178"/>
      <c r="F245" s="178"/>
      <c r="G245" s="178"/>
    </row>
    <row r="246" spans="1:7" ht="15" x14ac:dyDescent="0.2">
      <c r="A246" s="168"/>
      <c r="B246" s="140" t="s">
        <v>7</v>
      </c>
      <c r="C246" s="170"/>
      <c r="D246" s="173"/>
      <c r="E246" s="186">
        <f>SUM(E229:E245)</f>
        <v>769842</v>
      </c>
      <c r="F246" s="186">
        <f>SUM(F229:F245)</f>
        <v>607062</v>
      </c>
      <c r="G246" s="186">
        <f>SUM(G229:G245)</f>
        <v>568771</v>
      </c>
    </row>
    <row r="247" spans="1:7" ht="15" x14ac:dyDescent="0.25">
      <c r="A247" s="168"/>
      <c r="B247" s="187"/>
      <c r="C247" s="188"/>
      <c r="D247" s="189"/>
      <c r="E247" s="190"/>
      <c r="F247" s="190"/>
      <c r="G247" s="191"/>
    </row>
    <row r="248" spans="1:7" ht="15" x14ac:dyDescent="0.2">
      <c r="A248" s="220" t="s">
        <v>471</v>
      </c>
      <c r="B248" s="221"/>
      <c r="C248" s="221"/>
      <c r="D248" s="221"/>
      <c r="E248" s="221"/>
      <c r="F248" s="221"/>
      <c r="G248" s="222"/>
    </row>
    <row r="249" spans="1:7" ht="30" x14ac:dyDescent="0.2">
      <c r="A249" s="168">
        <v>1</v>
      </c>
      <c r="B249" s="169" t="s">
        <v>410</v>
      </c>
      <c r="C249" s="174" t="s">
        <v>278</v>
      </c>
      <c r="D249" s="175" t="s">
        <v>429</v>
      </c>
      <c r="E249" s="179">
        <v>12000</v>
      </c>
      <c r="F249" s="179">
        <v>12000</v>
      </c>
      <c r="G249" s="204">
        <v>12000</v>
      </c>
    </row>
    <row r="250" spans="1:7" ht="30" x14ac:dyDescent="0.2">
      <c r="A250" s="168">
        <v>2</v>
      </c>
      <c r="B250" s="169" t="s">
        <v>410</v>
      </c>
      <c r="C250" s="174" t="s">
        <v>278</v>
      </c>
      <c r="D250" s="173" t="s">
        <v>430</v>
      </c>
      <c r="E250" s="178">
        <v>81600</v>
      </c>
      <c r="F250" s="178">
        <v>81600</v>
      </c>
      <c r="G250" s="203">
        <v>81600</v>
      </c>
    </row>
    <row r="251" spans="1:7" ht="15" x14ac:dyDescent="0.2">
      <c r="A251" s="168">
        <v>3</v>
      </c>
      <c r="B251" s="169" t="s">
        <v>259</v>
      </c>
      <c r="C251" s="174" t="s">
        <v>260</v>
      </c>
      <c r="D251" s="173" t="s">
        <v>431</v>
      </c>
      <c r="E251" s="178">
        <v>29140</v>
      </c>
      <c r="F251" s="178">
        <v>29140</v>
      </c>
      <c r="G251" s="203">
        <v>29140</v>
      </c>
    </row>
    <row r="252" spans="1:7" ht="30" x14ac:dyDescent="0.2">
      <c r="A252" s="168">
        <v>4</v>
      </c>
      <c r="B252" s="169" t="s">
        <v>259</v>
      </c>
      <c r="C252" s="174" t="s">
        <v>260</v>
      </c>
      <c r="D252" s="173" t="s">
        <v>432</v>
      </c>
      <c r="E252" s="178">
        <v>182310</v>
      </c>
      <c r="F252" s="178">
        <v>182310</v>
      </c>
      <c r="G252" s="203">
        <v>182310</v>
      </c>
    </row>
    <row r="253" spans="1:7" ht="15" x14ac:dyDescent="0.2">
      <c r="A253" s="168">
        <v>5</v>
      </c>
      <c r="B253" s="177" t="s">
        <v>412</v>
      </c>
      <c r="C253" s="170" t="s">
        <v>286</v>
      </c>
      <c r="D253" s="173" t="s">
        <v>480</v>
      </c>
      <c r="E253" s="178">
        <v>18231</v>
      </c>
      <c r="F253" s="178">
        <v>18231</v>
      </c>
      <c r="G253" s="203">
        <v>18231</v>
      </c>
    </row>
    <row r="254" spans="1:7" ht="15" x14ac:dyDescent="0.2">
      <c r="A254" s="168">
        <v>6</v>
      </c>
      <c r="B254" s="177" t="s">
        <v>412</v>
      </c>
      <c r="C254" s="170" t="s">
        <v>286</v>
      </c>
      <c r="D254" s="173" t="s">
        <v>481</v>
      </c>
      <c r="E254" s="178">
        <v>138552</v>
      </c>
      <c r="F254" s="178">
        <v>138552</v>
      </c>
      <c r="G254" s="203">
        <v>138552</v>
      </c>
    </row>
    <row r="255" spans="1:7" ht="15" x14ac:dyDescent="0.2">
      <c r="A255" s="168">
        <v>7</v>
      </c>
      <c r="B255" s="169" t="s">
        <v>246</v>
      </c>
      <c r="C255" s="170" t="s">
        <v>91</v>
      </c>
      <c r="D255" s="173" t="s">
        <v>428</v>
      </c>
      <c r="E255" s="178">
        <v>155178</v>
      </c>
      <c r="F255" s="178">
        <v>155178</v>
      </c>
      <c r="G255" s="203">
        <v>155178</v>
      </c>
    </row>
    <row r="256" spans="1:7" ht="15" x14ac:dyDescent="0.2">
      <c r="A256" s="168">
        <v>8</v>
      </c>
      <c r="B256" s="177" t="s">
        <v>482</v>
      </c>
      <c r="C256" s="170" t="s">
        <v>292</v>
      </c>
      <c r="D256" s="173" t="s">
        <v>483</v>
      </c>
      <c r="E256" s="178">
        <v>37040</v>
      </c>
      <c r="F256" s="178">
        <v>37040</v>
      </c>
      <c r="G256" s="203">
        <v>37040</v>
      </c>
    </row>
    <row r="257" spans="1:8" ht="15" x14ac:dyDescent="0.2">
      <c r="A257" s="168">
        <v>9</v>
      </c>
      <c r="B257" s="169" t="s">
        <v>411</v>
      </c>
      <c r="C257" s="174" t="s">
        <v>302</v>
      </c>
      <c r="D257" s="175" t="s">
        <v>433</v>
      </c>
      <c r="E257" s="178">
        <v>71090</v>
      </c>
      <c r="F257" s="178">
        <v>71090</v>
      </c>
      <c r="G257" s="203">
        <v>0</v>
      </c>
    </row>
    <row r="258" spans="1:8" ht="15" x14ac:dyDescent="0.2">
      <c r="A258" s="168"/>
      <c r="B258" s="169"/>
      <c r="C258" s="174"/>
      <c r="D258" s="175"/>
      <c r="E258" s="178"/>
      <c r="F258" s="178"/>
      <c r="G258" s="178"/>
    </row>
    <row r="259" spans="1:8" ht="15" x14ac:dyDescent="0.2">
      <c r="A259" s="168"/>
      <c r="B259" s="140" t="s">
        <v>7</v>
      </c>
      <c r="C259" s="174"/>
      <c r="D259" s="175"/>
      <c r="E259" s="186">
        <f>SUM(E249:E257)</f>
        <v>725141</v>
      </c>
      <c r="F259" s="186">
        <f>SUM(F249:F257)</f>
        <v>725141</v>
      </c>
      <c r="G259" s="186">
        <f>SUM(G249:G257)</f>
        <v>654051</v>
      </c>
    </row>
    <row r="260" spans="1:8" ht="15" x14ac:dyDescent="0.25">
      <c r="A260" s="192"/>
      <c r="B260" s="140" t="s">
        <v>608</v>
      </c>
      <c r="C260" s="174"/>
      <c r="D260" s="175"/>
      <c r="E260" s="186">
        <f>E259+E246</f>
        <v>1494983</v>
      </c>
      <c r="F260" s="186">
        <f>F259+F246</f>
        <v>1332203</v>
      </c>
      <c r="G260" s="186">
        <f>G259+G246</f>
        <v>1222822</v>
      </c>
    </row>
    <row r="261" spans="1:8" ht="15" x14ac:dyDescent="0.25">
      <c r="A261" s="192"/>
      <c r="B261" s="193"/>
      <c r="C261" s="194"/>
      <c r="D261" s="195"/>
      <c r="E261" s="200"/>
      <c r="F261" s="200"/>
      <c r="G261" s="200"/>
      <c r="H261" s="122"/>
    </row>
    <row r="262" spans="1:8" ht="15" x14ac:dyDescent="0.25">
      <c r="A262" s="196"/>
      <c r="B262" s="196"/>
      <c r="C262" s="197"/>
      <c r="D262" s="198"/>
      <c r="E262" s="201"/>
      <c r="F262" s="201"/>
      <c r="G262" s="201"/>
    </row>
    <row r="263" spans="1:8" ht="14.25" x14ac:dyDescent="0.2">
      <c r="A263" s="199"/>
      <c r="B263" s="216" t="s">
        <v>364</v>
      </c>
      <c r="C263" s="216"/>
      <c r="D263" s="216"/>
      <c r="E263" s="202">
        <f>E259+E246+E221+E193+E168+E105+E87</f>
        <v>173880551</v>
      </c>
      <c r="F263" s="202">
        <f>F259+F246+F221+F193+F168+F105+F87</f>
        <v>32839630</v>
      </c>
      <c r="G263" s="202">
        <f>G259+G246+G221+G193+G168+G105+G87</f>
        <v>22354248</v>
      </c>
    </row>
    <row r="264" spans="1:8" x14ac:dyDescent="0.2">
      <c r="A264" s="120"/>
      <c r="B264" s="120"/>
      <c r="C264" s="156"/>
      <c r="D264" s="120"/>
      <c r="E264" s="156"/>
      <c r="F264" s="156"/>
      <c r="G264" s="120"/>
    </row>
    <row r="265" spans="1:8" x14ac:dyDescent="0.2">
      <c r="A265" s="120"/>
      <c r="B265" s="120"/>
      <c r="C265" s="156"/>
      <c r="D265" s="120"/>
      <c r="E265" s="156"/>
      <c r="F265" s="156"/>
      <c r="G265" s="120"/>
    </row>
    <row r="266" spans="1:8" x14ac:dyDescent="0.2">
      <c r="A266" s="120"/>
      <c r="B266" s="120"/>
      <c r="C266" s="156"/>
      <c r="D266" s="120"/>
      <c r="E266" s="156"/>
      <c r="F266" s="156"/>
      <c r="G266" s="120"/>
    </row>
    <row r="267" spans="1:8" x14ac:dyDescent="0.2">
      <c r="A267" s="120"/>
      <c r="B267" s="120"/>
      <c r="C267" s="156"/>
      <c r="D267" s="120"/>
      <c r="E267" s="156"/>
      <c r="F267" s="156"/>
      <c r="G267" s="120"/>
    </row>
    <row r="268" spans="1:8" x14ac:dyDescent="0.2">
      <c r="A268" s="120"/>
      <c r="B268" s="120"/>
      <c r="C268" s="156"/>
      <c r="D268" s="120"/>
      <c r="E268" s="156"/>
      <c r="F268" s="156"/>
      <c r="G268" s="120"/>
    </row>
    <row r="269" spans="1:8" x14ac:dyDescent="0.2">
      <c r="A269" s="120"/>
      <c r="B269" s="120"/>
      <c r="C269" s="156"/>
      <c r="D269" s="120"/>
      <c r="E269" s="156"/>
      <c r="F269" s="156"/>
      <c r="G269" s="120"/>
    </row>
    <row r="270" spans="1:8" x14ac:dyDescent="0.2">
      <c r="A270" s="120"/>
      <c r="B270" s="120"/>
      <c r="C270" s="156"/>
      <c r="D270" s="120"/>
      <c r="E270" s="156"/>
      <c r="F270" s="156"/>
      <c r="G270" s="120"/>
    </row>
    <row r="271" spans="1:8" x14ac:dyDescent="0.2">
      <c r="A271" s="120"/>
      <c r="B271" s="120"/>
      <c r="C271" s="156"/>
      <c r="D271" s="120"/>
      <c r="E271" s="156"/>
      <c r="F271" s="156"/>
      <c r="G271" s="120"/>
    </row>
    <row r="272" spans="1:8" x14ac:dyDescent="0.2">
      <c r="A272" s="120"/>
      <c r="B272" s="120"/>
      <c r="C272" s="156"/>
      <c r="D272" s="120"/>
      <c r="E272" s="156"/>
      <c r="F272" s="156"/>
      <c r="G272" s="120"/>
    </row>
    <row r="273" spans="1:7" x14ac:dyDescent="0.2">
      <c r="A273" s="120"/>
      <c r="B273" s="120"/>
      <c r="C273" s="156"/>
      <c r="D273" s="120"/>
      <c r="E273" s="156"/>
      <c r="F273" s="156"/>
      <c r="G273" s="120"/>
    </row>
    <row r="274" spans="1:7" x14ac:dyDescent="0.2">
      <c r="A274" s="120"/>
      <c r="B274" s="120"/>
      <c r="C274" s="156"/>
      <c r="D274" s="155"/>
      <c r="E274" s="156"/>
      <c r="F274" s="156"/>
      <c r="G274" s="120"/>
    </row>
    <row r="275" spans="1:7" x14ac:dyDescent="0.2">
      <c r="A275" s="120"/>
      <c r="B275" s="120"/>
      <c r="C275" s="156"/>
      <c r="D275" s="155"/>
      <c r="E275" s="156"/>
      <c r="F275" s="156"/>
      <c r="G275" s="120"/>
    </row>
    <row r="276" spans="1:7" x14ac:dyDescent="0.2">
      <c r="A276" s="120"/>
      <c r="B276" s="120"/>
      <c r="C276" s="156"/>
      <c r="D276" s="155"/>
      <c r="E276" s="156"/>
      <c r="F276" s="156"/>
      <c r="G276" s="120"/>
    </row>
    <row r="277" spans="1:7" x14ac:dyDescent="0.2">
      <c r="A277" s="120"/>
      <c r="B277" s="120"/>
      <c r="C277" s="155"/>
      <c r="D277" s="155"/>
      <c r="E277" s="156"/>
      <c r="F277" s="156"/>
      <c r="G277" s="120"/>
    </row>
  </sheetData>
  <sortState ref="B259:F265">
    <sortCondition ref="B258"/>
  </sortState>
  <mergeCells count="10">
    <mergeCell ref="A1:G2"/>
    <mergeCell ref="A5:G6"/>
    <mergeCell ref="A107:G108"/>
    <mergeCell ref="A170:G171"/>
    <mergeCell ref="B263:D263"/>
    <mergeCell ref="A194:G195"/>
    <mergeCell ref="A223:G224"/>
    <mergeCell ref="A228:G228"/>
    <mergeCell ref="A248:G248"/>
    <mergeCell ref="A89:G90"/>
  </mergeCells>
  <pageMargins left="0.7" right="0.7" top="0.78740157499999996" bottom="0.78740157499999996" header="0.3" footer="0.3"/>
  <pageSetup paperSize="9" scale="91" fitToHeight="0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19"/>
  <sheetViews>
    <sheetView workbookViewId="0">
      <selection activeCell="E5" sqref="E5:E19"/>
    </sheetView>
  </sheetViews>
  <sheetFormatPr defaultRowHeight="12.75" x14ac:dyDescent="0.2"/>
  <cols>
    <col min="3" max="3" width="13.42578125" customWidth="1"/>
  </cols>
  <sheetData>
    <row r="3" spans="1:5" x14ac:dyDescent="0.2">
      <c r="C3" s="114" t="s">
        <v>467</v>
      </c>
      <c r="E3" s="114" t="s">
        <v>468</v>
      </c>
    </row>
    <row r="4" spans="1:5" x14ac:dyDescent="0.2">
      <c r="B4" s="115"/>
    </row>
    <row r="5" spans="1:5" x14ac:dyDescent="0.2">
      <c r="B5" s="116" t="s">
        <v>463</v>
      </c>
      <c r="C5">
        <v>13653070</v>
      </c>
      <c r="E5">
        <v>4580640</v>
      </c>
    </row>
    <row r="6" spans="1:5" x14ac:dyDescent="0.2">
      <c r="B6" s="115"/>
    </row>
    <row r="7" spans="1:5" x14ac:dyDescent="0.2">
      <c r="B7" s="116" t="s">
        <v>464</v>
      </c>
      <c r="C7">
        <v>301000</v>
      </c>
      <c r="E7">
        <v>109000</v>
      </c>
    </row>
    <row r="8" spans="1:5" x14ac:dyDescent="0.2">
      <c r="B8" s="115"/>
    </row>
    <row r="9" spans="1:5" x14ac:dyDescent="0.2">
      <c r="B9" s="116" t="s">
        <v>465</v>
      </c>
      <c r="C9">
        <v>34829807</v>
      </c>
      <c r="E9">
        <v>18220480</v>
      </c>
    </row>
    <row r="10" spans="1:5" x14ac:dyDescent="0.2">
      <c r="B10" s="115"/>
    </row>
    <row r="11" spans="1:5" x14ac:dyDescent="0.2">
      <c r="B11" s="115"/>
    </row>
    <row r="12" spans="1:5" x14ac:dyDescent="0.2">
      <c r="B12" s="116" t="s">
        <v>466</v>
      </c>
      <c r="C12">
        <v>3056834</v>
      </c>
      <c r="E12">
        <v>771649</v>
      </c>
    </row>
    <row r="13" spans="1:5" x14ac:dyDescent="0.2">
      <c r="B13" s="115"/>
    </row>
    <row r="14" spans="1:5" x14ac:dyDescent="0.2">
      <c r="B14" s="116">
        <v>108</v>
      </c>
      <c r="C14">
        <v>73306566</v>
      </c>
      <c r="E14">
        <v>6526545</v>
      </c>
    </row>
    <row r="15" spans="1:5" x14ac:dyDescent="0.2">
      <c r="B15" s="115"/>
    </row>
    <row r="16" spans="1:5" x14ac:dyDescent="0.2">
      <c r="A16" s="114" t="s">
        <v>469</v>
      </c>
      <c r="B16" s="116" t="s">
        <v>469</v>
      </c>
      <c r="C16">
        <v>754042</v>
      </c>
      <c r="E16">
        <v>754042</v>
      </c>
    </row>
    <row r="17" spans="2:5" x14ac:dyDescent="0.2">
      <c r="B17" s="115">
        <v>108</v>
      </c>
      <c r="C17">
        <v>1351566</v>
      </c>
      <c r="E17">
        <v>1351566</v>
      </c>
    </row>
    <row r="19" spans="2:5" x14ac:dyDescent="0.2">
      <c r="C19">
        <f>SUM(C5:C18)</f>
        <v>127252885</v>
      </c>
      <c r="E19">
        <f>SUM(E5:E18)</f>
        <v>32313922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V143"/>
  <sheetViews>
    <sheetView topLeftCell="D1" zoomScaleNormal="100" workbookViewId="0">
      <pane xSplit="13" ySplit="7" topLeftCell="V49" activePane="bottomRight" state="frozen"/>
      <selection activeCell="D1" sqref="D1"/>
      <selection pane="topRight" activeCell="Q1" sqref="Q1"/>
      <selection pane="bottomLeft" activeCell="D8" sqref="D8"/>
      <selection pane="bottomRight" activeCell="S1" sqref="S1:V75"/>
    </sheetView>
  </sheetViews>
  <sheetFormatPr defaultRowHeight="12.75" x14ac:dyDescent="0.2"/>
  <cols>
    <col min="1" max="1" width="5.7109375" style="10" customWidth="1"/>
    <col min="2" max="2" width="10.5703125" style="10" customWidth="1"/>
    <col min="3" max="3" width="15.5703125" style="10" customWidth="1"/>
    <col min="4" max="4" width="27.140625" style="36" customWidth="1"/>
    <col min="5" max="5" width="9.140625" style="18"/>
    <col min="6" max="6" width="33.28515625" style="10" customWidth="1"/>
    <col min="7" max="7" width="12.28515625" style="10" hidden="1" customWidth="1"/>
    <col min="8" max="8" width="9" style="17" hidden="1" customWidth="1"/>
    <col min="9" max="9" width="9.28515625" style="17" hidden="1" customWidth="1"/>
    <col min="10" max="10" width="6.140625" style="19" hidden="1" customWidth="1"/>
    <col min="11" max="12" width="7.85546875" style="17" hidden="1" customWidth="1"/>
    <col min="13" max="13" width="10.28515625" style="17" hidden="1" customWidth="1"/>
    <col min="14" max="14" width="10.5703125" style="17" hidden="1" customWidth="1"/>
    <col min="15" max="15" width="10.5703125" style="17" customWidth="1"/>
    <col min="16" max="16" width="34.5703125" style="36" customWidth="1"/>
    <col min="17" max="24" width="18" style="10" customWidth="1"/>
    <col min="25" max="25" width="21.28515625" style="10" customWidth="1"/>
    <col min="26" max="28" width="16.85546875" style="10" customWidth="1"/>
    <col min="29" max="16384" width="9.140625" style="10"/>
  </cols>
  <sheetData>
    <row r="1" spans="1:27" x14ac:dyDescent="0.2">
      <c r="A1" s="223" t="s">
        <v>183</v>
      </c>
      <c r="B1" s="224"/>
      <c r="C1" s="224"/>
      <c r="D1" s="224"/>
      <c r="E1" s="224"/>
      <c r="F1" s="224"/>
      <c r="G1" s="224"/>
      <c r="H1" s="224"/>
      <c r="I1" s="224"/>
      <c r="J1" s="224"/>
      <c r="K1" s="224"/>
      <c r="L1" s="225"/>
    </row>
    <row r="2" spans="1:27" x14ac:dyDescent="0.2">
      <c r="A2" s="224"/>
      <c r="B2" s="224"/>
      <c r="C2" s="224"/>
      <c r="D2" s="224"/>
      <c r="E2" s="224"/>
      <c r="F2" s="224"/>
      <c r="G2" s="224"/>
      <c r="H2" s="224"/>
      <c r="I2" s="224"/>
      <c r="J2" s="224"/>
      <c r="K2" s="224"/>
      <c r="L2" s="225"/>
      <c r="Q2" s="226" t="s">
        <v>22</v>
      </c>
      <c r="R2" s="227"/>
      <c r="S2" s="228" t="s">
        <v>22</v>
      </c>
      <c r="T2" s="229"/>
      <c r="U2" s="229"/>
      <c r="V2" s="230"/>
      <c r="W2" s="226" t="s">
        <v>206</v>
      </c>
      <c r="X2" s="227"/>
    </row>
    <row r="3" spans="1:27" x14ac:dyDescent="0.2">
      <c r="F3" s="3"/>
      <c r="G3" s="3"/>
      <c r="H3" s="7"/>
      <c r="Q3" s="16" t="s">
        <v>203</v>
      </c>
      <c r="R3" s="16" t="s">
        <v>204</v>
      </c>
      <c r="S3" s="16" t="s">
        <v>223</v>
      </c>
      <c r="T3" s="16" t="s">
        <v>225</v>
      </c>
      <c r="U3" s="16" t="s">
        <v>227</v>
      </c>
      <c r="V3" s="16" t="s">
        <v>229</v>
      </c>
      <c r="W3" s="16" t="s">
        <v>203</v>
      </c>
      <c r="X3" s="16" t="s">
        <v>204</v>
      </c>
    </row>
    <row r="4" spans="1:27" s="36" customFormat="1" ht="18.75" customHeight="1" x14ac:dyDescent="0.2">
      <c r="A4" s="62" t="s">
        <v>188</v>
      </c>
      <c r="B4" s="63" t="s">
        <v>45</v>
      </c>
      <c r="C4" s="63" t="s">
        <v>180</v>
      </c>
      <c r="D4" s="65" t="s">
        <v>6</v>
      </c>
      <c r="E4" s="65" t="s">
        <v>5</v>
      </c>
      <c r="F4" s="65" t="s">
        <v>11</v>
      </c>
      <c r="G4" s="66" t="s">
        <v>8</v>
      </c>
      <c r="H4" s="67" t="s">
        <v>12</v>
      </c>
      <c r="I4" s="67" t="s">
        <v>13</v>
      </c>
      <c r="J4" s="68" t="s">
        <v>9</v>
      </c>
      <c r="K4" s="67" t="s">
        <v>2</v>
      </c>
      <c r="L4" s="67" t="s">
        <v>10</v>
      </c>
      <c r="M4" s="20" t="s">
        <v>0</v>
      </c>
      <c r="N4" s="20" t="s">
        <v>1</v>
      </c>
      <c r="O4" s="20" t="s">
        <v>192</v>
      </c>
      <c r="P4" s="72" t="s">
        <v>190</v>
      </c>
      <c r="Q4" s="37" t="s">
        <v>202</v>
      </c>
      <c r="R4" s="37" t="s">
        <v>205</v>
      </c>
      <c r="S4" s="16" t="s">
        <v>224</v>
      </c>
      <c r="T4" s="16" t="s">
        <v>226</v>
      </c>
      <c r="U4" s="16" t="s">
        <v>228</v>
      </c>
      <c r="V4" s="16" t="s">
        <v>230</v>
      </c>
      <c r="W4" s="37" t="s">
        <v>202</v>
      </c>
      <c r="X4" s="37" t="s">
        <v>205</v>
      </c>
      <c r="Y4" s="37" t="s">
        <v>208</v>
      </c>
      <c r="Z4" s="37" t="s">
        <v>209</v>
      </c>
      <c r="AA4" s="37" t="s">
        <v>210</v>
      </c>
    </row>
    <row r="5" spans="1:27" ht="1.5" customHeight="1" x14ac:dyDescent="0.2">
      <c r="A5" s="1"/>
      <c r="B5" s="1"/>
      <c r="C5" s="1"/>
      <c r="D5" s="37"/>
      <c r="E5" s="16"/>
      <c r="F5" s="37"/>
      <c r="G5" s="1"/>
      <c r="H5" s="8" t="s">
        <v>12</v>
      </c>
      <c r="I5" s="8" t="s">
        <v>14</v>
      </c>
      <c r="J5" s="2"/>
      <c r="K5" s="8"/>
      <c r="L5" s="8"/>
      <c r="M5" s="8"/>
      <c r="N5" s="8"/>
      <c r="O5" s="8"/>
      <c r="P5" s="37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1.5" customHeight="1" x14ac:dyDescent="0.2">
      <c r="A6" s="1"/>
      <c r="B6" s="1"/>
      <c r="C6" s="1"/>
      <c r="D6" s="37"/>
      <c r="E6" s="16"/>
      <c r="F6" s="37"/>
      <c r="G6" s="1"/>
      <c r="H6" s="8"/>
      <c r="I6" s="8"/>
      <c r="J6" s="2"/>
      <c r="K6" s="8"/>
      <c r="L6" s="8"/>
      <c r="M6" s="8"/>
      <c r="N6" s="8"/>
      <c r="O6" s="8"/>
      <c r="P6" s="37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ht="1.5" customHeight="1" x14ac:dyDescent="0.2">
      <c r="A7" s="1"/>
      <c r="B7" s="1"/>
      <c r="C7" s="1"/>
      <c r="D7" s="37"/>
      <c r="E7" s="16"/>
      <c r="F7" s="37"/>
      <c r="G7" s="1"/>
      <c r="H7" s="8"/>
      <c r="I7" s="8"/>
      <c r="J7" s="2"/>
      <c r="K7" s="8"/>
      <c r="L7" s="8"/>
      <c r="M7" s="8"/>
      <c r="N7" s="8"/>
      <c r="O7" s="8"/>
      <c r="P7" s="37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x14ac:dyDescent="0.2">
      <c r="A8" s="101">
        <v>1</v>
      </c>
      <c r="B8" s="102" t="s">
        <v>219</v>
      </c>
      <c r="C8" s="102"/>
      <c r="D8" s="103" t="s">
        <v>18</v>
      </c>
      <c r="E8" s="104" t="s">
        <v>15</v>
      </c>
      <c r="F8" s="103" t="s">
        <v>16</v>
      </c>
      <c r="G8" s="112" t="s">
        <v>17</v>
      </c>
      <c r="H8" s="106">
        <v>120000</v>
      </c>
      <c r="I8" s="106">
        <v>15000</v>
      </c>
      <c r="J8" s="107">
        <f t="shared" ref="J8:J46" si="0">SUM(I8/H8)</f>
        <v>0.125</v>
      </c>
      <c r="K8" s="106">
        <v>0</v>
      </c>
      <c r="L8" s="108">
        <v>10000</v>
      </c>
      <c r="M8" s="108"/>
      <c r="N8" s="108"/>
      <c r="O8" s="108">
        <v>10000</v>
      </c>
      <c r="P8" s="109" t="s">
        <v>220</v>
      </c>
      <c r="Q8" s="8">
        <v>0</v>
      </c>
      <c r="R8" s="8">
        <v>10000</v>
      </c>
      <c r="S8" s="8">
        <v>0</v>
      </c>
      <c r="T8" s="8">
        <v>0</v>
      </c>
      <c r="U8" s="8">
        <v>10000</v>
      </c>
      <c r="V8" s="8">
        <v>0</v>
      </c>
      <c r="W8" s="1"/>
      <c r="X8" s="1"/>
      <c r="Y8" s="79">
        <v>42338</v>
      </c>
      <c r="Z8" s="16"/>
      <c r="AA8" s="16"/>
    </row>
    <row r="9" spans="1:27" x14ac:dyDescent="0.2">
      <c r="A9" s="70">
        <f>A8+1</f>
        <v>2</v>
      </c>
      <c r="B9" s="74" t="s">
        <v>191</v>
      </c>
      <c r="C9" s="74"/>
      <c r="D9" s="80" t="s">
        <v>18</v>
      </c>
      <c r="E9" s="95">
        <v>45659133</v>
      </c>
      <c r="F9" s="80" t="s">
        <v>19</v>
      </c>
      <c r="G9" s="99" t="s">
        <v>20</v>
      </c>
      <c r="H9" s="84">
        <v>119000</v>
      </c>
      <c r="I9" s="84">
        <v>10000</v>
      </c>
      <c r="J9" s="85">
        <f t="shared" si="0"/>
        <v>8.4033613445378158E-2</v>
      </c>
      <c r="K9" s="100">
        <v>0</v>
      </c>
      <c r="L9" s="75">
        <v>0</v>
      </c>
      <c r="M9" s="75">
        <v>0</v>
      </c>
      <c r="N9" s="75"/>
      <c r="O9" s="75">
        <v>0</v>
      </c>
      <c r="P9" s="69" t="s">
        <v>189</v>
      </c>
      <c r="Q9" s="75"/>
      <c r="R9" s="75"/>
      <c r="S9" s="75"/>
      <c r="T9" s="75"/>
      <c r="U9" s="75"/>
      <c r="V9" s="75"/>
      <c r="W9" s="76"/>
      <c r="X9" s="76"/>
      <c r="Y9" s="76"/>
      <c r="Z9" s="77"/>
      <c r="AA9" s="77"/>
    </row>
    <row r="10" spans="1:27" x14ac:dyDescent="0.2">
      <c r="A10" s="101">
        <f t="shared" ref="A10:A73" si="1">A9+1</f>
        <v>3</v>
      </c>
      <c r="B10" s="102" t="s">
        <v>221</v>
      </c>
      <c r="C10" s="102"/>
      <c r="D10" s="103" t="s">
        <v>18</v>
      </c>
      <c r="E10" s="104" t="s">
        <v>15</v>
      </c>
      <c r="F10" s="103" t="s">
        <v>21</v>
      </c>
      <c r="G10" s="112" t="s">
        <v>22</v>
      </c>
      <c r="H10" s="106">
        <v>40000</v>
      </c>
      <c r="I10" s="106">
        <v>20000</v>
      </c>
      <c r="J10" s="107">
        <f t="shared" si="0"/>
        <v>0.5</v>
      </c>
      <c r="K10" s="106">
        <v>20000</v>
      </c>
      <c r="L10" s="108">
        <v>20000</v>
      </c>
      <c r="M10" s="108"/>
      <c r="N10" s="108"/>
      <c r="O10" s="108">
        <v>20000</v>
      </c>
      <c r="P10" s="109" t="s">
        <v>222</v>
      </c>
      <c r="Q10" s="8">
        <v>0</v>
      </c>
      <c r="R10" s="8">
        <v>20000</v>
      </c>
      <c r="S10" s="8">
        <v>0</v>
      </c>
      <c r="T10" s="8">
        <v>0</v>
      </c>
      <c r="U10" s="8">
        <v>20000</v>
      </c>
      <c r="V10" s="8">
        <v>0</v>
      </c>
      <c r="W10" s="1"/>
      <c r="X10" s="1"/>
      <c r="Y10" s="73">
        <v>42400</v>
      </c>
      <c r="Z10" s="16"/>
      <c r="AA10" s="16"/>
    </row>
    <row r="11" spans="1:27" x14ac:dyDescent="0.2">
      <c r="A11" s="101">
        <f t="shared" si="1"/>
        <v>4</v>
      </c>
      <c r="B11" s="102" t="s">
        <v>212</v>
      </c>
      <c r="C11" s="102"/>
      <c r="D11" s="103" t="s">
        <v>23</v>
      </c>
      <c r="E11" s="104" t="s">
        <v>24</v>
      </c>
      <c r="F11" s="103" t="s">
        <v>25</v>
      </c>
      <c r="G11" s="110">
        <v>42147</v>
      </c>
      <c r="H11" s="106">
        <v>430000</v>
      </c>
      <c r="I11" s="106">
        <v>150000</v>
      </c>
      <c r="J11" s="107">
        <f t="shared" si="0"/>
        <v>0.34883720930232559</v>
      </c>
      <c r="K11" s="106">
        <v>40000</v>
      </c>
      <c r="L11" s="108">
        <v>40000</v>
      </c>
      <c r="M11" s="108"/>
      <c r="N11" s="108"/>
      <c r="O11" s="111">
        <v>40000</v>
      </c>
      <c r="P11" s="109" t="s">
        <v>213</v>
      </c>
      <c r="Q11" s="8">
        <v>0</v>
      </c>
      <c r="R11" s="8">
        <v>40000</v>
      </c>
      <c r="S11" s="8">
        <v>0</v>
      </c>
      <c r="T11" s="8">
        <v>0</v>
      </c>
      <c r="U11" s="8">
        <v>40000</v>
      </c>
      <c r="V11" s="8">
        <v>0</v>
      </c>
      <c r="W11" s="1">
        <v>0</v>
      </c>
      <c r="X11" s="1">
        <v>0</v>
      </c>
      <c r="Y11" s="113">
        <v>42400</v>
      </c>
      <c r="Z11" s="16"/>
      <c r="AA11" s="16"/>
    </row>
    <row r="12" spans="1:27" x14ac:dyDescent="0.2">
      <c r="A12" s="58">
        <f t="shared" si="1"/>
        <v>5</v>
      </c>
      <c r="B12" s="22"/>
      <c r="C12" s="22"/>
      <c r="D12" s="47" t="s">
        <v>26</v>
      </c>
      <c r="E12" s="43" t="s">
        <v>27</v>
      </c>
      <c r="F12" s="47" t="s">
        <v>28</v>
      </c>
      <c r="G12" s="45" t="s">
        <v>22</v>
      </c>
      <c r="H12" s="23">
        <v>160000</v>
      </c>
      <c r="I12" s="23">
        <v>40000</v>
      </c>
      <c r="J12" s="24">
        <f t="shared" si="0"/>
        <v>0.25</v>
      </c>
      <c r="K12" s="23">
        <v>20000</v>
      </c>
      <c r="L12" s="8">
        <v>20000</v>
      </c>
      <c r="M12" s="8"/>
      <c r="N12" s="8"/>
      <c r="O12" s="8">
        <v>20000</v>
      </c>
      <c r="P12" s="37"/>
      <c r="Q12" s="8">
        <v>0</v>
      </c>
      <c r="R12" s="8">
        <v>20000</v>
      </c>
      <c r="S12" s="8">
        <v>0</v>
      </c>
      <c r="T12" s="8">
        <v>0</v>
      </c>
      <c r="U12" s="8">
        <v>20000</v>
      </c>
      <c r="V12" s="8">
        <v>0</v>
      </c>
      <c r="W12" s="1"/>
      <c r="X12" s="1"/>
      <c r="Y12" s="1"/>
      <c r="Z12" s="16"/>
      <c r="AA12" s="16"/>
    </row>
    <row r="13" spans="1:27" x14ac:dyDescent="0.2">
      <c r="A13" s="58">
        <f t="shared" si="1"/>
        <v>6</v>
      </c>
      <c r="B13" s="22"/>
      <c r="C13" s="22"/>
      <c r="D13" s="47" t="s">
        <v>26</v>
      </c>
      <c r="E13" s="43" t="s">
        <v>27</v>
      </c>
      <c r="F13" s="88" t="s">
        <v>29</v>
      </c>
      <c r="G13" s="89">
        <v>42266</v>
      </c>
      <c r="H13" s="8">
        <v>90000</v>
      </c>
      <c r="I13" s="90">
        <v>40000</v>
      </c>
      <c r="J13" s="24">
        <f t="shared" si="0"/>
        <v>0.44444444444444442</v>
      </c>
      <c r="K13" s="23">
        <v>20000</v>
      </c>
      <c r="L13" s="8">
        <v>20000</v>
      </c>
      <c r="M13" s="8"/>
      <c r="N13" s="8"/>
      <c r="O13" s="8">
        <v>20000</v>
      </c>
      <c r="P13" s="37"/>
      <c r="Q13" s="8">
        <v>0</v>
      </c>
      <c r="R13" s="8">
        <v>20000</v>
      </c>
      <c r="S13" s="8">
        <v>0</v>
      </c>
      <c r="T13" s="8">
        <v>0</v>
      </c>
      <c r="U13" s="8">
        <v>20000</v>
      </c>
      <c r="V13" s="8">
        <v>0</v>
      </c>
      <c r="W13" s="1"/>
      <c r="X13" s="1"/>
      <c r="Y13" s="1"/>
      <c r="Z13" s="16"/>
      <c r="AA13" s="16"/>
    </row>
    <row r="14" spans="1:27" x14ac:dyDescent="0.2">
      <c r="A14" s="58">
        <f t="shared" si="1"/>
        <v>7</v>
      </c>
      <c r="B14" s="22"/>
      <c r="C14" s="22" t="s">
        <v>181</v>
      </c>
      <c r="D14" s="48" t="s">
        <v>30</v>
      </c>
      <c r="E14" s="44" t="s">
        <v>31</v>
      </c>
      <c r="F14" s="47" t="s">
        <v>32</v>
      </c>
      <c r="G14" s="45" t="s">
        <v>22</v>
      </c>
      <c r="H14" s="23">
        <v>288000</v>
      </c>
      <c r="I14" s="23">
        <v>288000</v>
      </c>
      <c r="J14" s="24">
        <f t="shared" si="0"/>
        <v>1</v>
      </c>
      <c r="K14" s="23">
        <v>180000</v>
      </c>
      <c r="L14" s="8">
        <v>150000</v>
      </c>
      <c r="M14" s="8"/>
      <c r="N14" s="8"/>
      <c r="O14" s="8">
        <v>120000</v>
      </c>
      <c r="P14" s="37"/>
      <c r="Q14" s="8"/>
      <c r="R14" s="8"/>
      <c r="S14" s="8"/>
      <c r="T14" s="8"/>
      <c r="U14" s="8"/>
      <c r="V14" s="8"/>
      <c r="W14" s="1"/>
      <c r="X14" s="1"/>
      <c r="Y14" s="1"/>
      <c r="Z14" s="16"/>
      <c r="AA14" s="16"/>
    </row>
    <row r="15" spans="1:27" x14ac:dyDescent="0.2">
      <c r="A15" s="58">
        <f t="shared" si="1"/>
        <v>8</v>
      </c>
      <c r="B15" s="22"/>
      <c r="C15" s="22"/>
      <c r="D15" s="47" t="s">
        <v>33</v>
      </c>
      <c r="E15" s="43" t="s">
        <v>34</v>
      </c>
      <c r="F15" s="47" t="s">
        <v>35</v>
      </c>
      <c r="G15" s="45" t="s">
        <v>22</v>
      </c>
      <c r="H15" s="23">
        <v>124800</v>
      </c>
      <c r="I15" s="23">
        <v>54250</v>
      </c>
      <c r="J15" s="24">
        <f t="shared" si="0"/>
        <v>0.43469551282051283</v>
      </c>
      <c r="K15" s="23">
        <v>30000</v>
      </c>
      <c r="L15" s="8">
        <v>30000</v>
      </c>
      <c r="M15" s="8"/>
      <c r="N15" s="8"/>
      <c r="O15" s="8">
        <v>30000</v>
      </c>
      <c r="P15" s="37"/>
      <c r="Q15" s="8"/>
      <c r="R15" s="8"/>
      <c r="S15" s="8"/>
      <c r="T15" s="8"/>
      <c r="U15" s="8"/>
      <c r="V15" s="8"/>
      <c r="W15" s="1"/>
      <c r="X15" s="1"/>
      <c r="Y15" s="1"/>
      <c r="Z15" s="16"/>
      <c r="AA15" s="16"/>
    </row>
    <row r="16" spans="1:27" x14ac:dyDescent="0.2">
      <c r="A16" s="58">
        <f t="shared" si="1"/>
        <v>9</v>
      </c>
      <c r="B16" s="22" t="s">
        <v>70</v>
      </c>
      <c r="C16" s="22"/>
      <c r="D16" s="47" t="s">
        <v>67</v>
      </c>
      <c r="E16" s="43" t="s">
        <v>68</v>
      </c>
      <c r="F16" s="47" t="s">
        <v>69</v>
      </c>
      <c r="G16" s="45" t="s">
        <v>22</v>
      </c>
      <c r="H16" s="23">
        <v>639000</v>
      </c>
      <c r="I16" s="23">
        <v>639000</v>
      </c>
      <c r="J16" s="24">
        <f t="shared" si="0"/>
        <v>1</v>
      </c>
      <c r="K16" s="23">
        <v>0</v>
      </c>
      <c r="L16" s="8">
        <v>0</v>
      </c>
      <c r="M16" s="8"/>
      <c r="N16" s="8"/>
      <c r="O16" s="8">
        <v>200000</v>
      </c>
      <c r="P16" s="37"/>
      <c r="Q16" s="8">
        <v>0</v>
      </c>
      <c r="R16" s="8">
        <v>200000</v>
      </c>
      <c r="S16" s="8">
        <v>200000</v>
      </c>
      <c r="T16" s="8">
        <v>0</v>
      </c>
      <c r="U16" s="8">
        <v>0</v>
      </c>
      <c r="V16" s="8">
        <v>0</v>
      </c>
      <c r="W16" s="1"/>
      <c r="X16" s="1"/>
      <c r="Y16" s="1"/>
      <c r="Z16" s="16"/>
      <c r="AA16" s="16"/>
    </row>
    <row r="17" spans="1:27" x14ac:dyDescent="0.2">
      <c r="A17" s="101">
        <f t="shared" si="1"/>
        <v>10</v>
      </c>
      <c r="B17" s="102" t="s">
        <v>47</v>
      </c>
      <c r="C17" s="102"/>
      <c r="D17" s="103" t="s">
        <v>38</v>
      </c>
      <c r="E17" s="104" t="s">
        <v>39</v>
      </c>
      <c r="F17" s="103" t="s">
        <v>40</v>
      </c>
      <c r="G17" s="105" t="s">
        <v>41</v>
      </c>
      <c r="H17" s="106">
        <v>351423</v>
      </c>
      <c r="I17" s="106">
        <v>80000</v>
      </c>
      <c r="J17" s="107">
        <f t="shared" si="0"/>
        <v>0.22764588544289929</v>
      </c>
      <c r="K17" s="106">
        <v>25000</v>
      </c>
      <c r="L17" s="108">
        <v>25000</v>
      </c>
      <c r="M17" s="108"/>
      <c r="N17" s="108"/>
      <c r="O17" s="108">
        <v>25000</v>
      </c>
      <c r="P17" s="109" t="s">
        <v>214</v>
      </c>
      <c r="Q17" s="8">
        <v>0</v>
      </c>
      <c r="R17" s="8">
        <v>25000</v>
      </c>
      <c r="S17" s="8">
        <v>25000</v>
      </c>
      <c r="T17" s="8">
        <v>0</v>
      </c>
      <c r="U17" s="8">
        <v>0</v>
      </c>
      <c r="V17" s="8">
        <v>0</v>
      </c>
      <c r="W17" s="1"/>
      <c r="X17" s="1"/>
      <c r="Y17" s="79">
        <v>42338</v>
      </c>
      <c r="Z17" s="16"/>
      <c r="AA17" s="16"/>
    </row>
    <row r="18" spans="1:27" x14ac:dyDescent="0.2">
      <c r="A18" s="58">
        <f t="shared" si="1"/>
        <v>11</v>
      </c>
      <c r="B18" s="22" t="s">
        <v>46</v>
      </c>
      <c r="C18" s="22"/>
      <c r="D18" s="47" t="s">
        <v>42</v>
      </c>
      <c r="E18" s="43" t="s">
        <v>43</v>
      </c>
      <c r="F18" s="47" t="s">
        <v>44</v>
      </c>
      <c r="G18" s="45" t="s">
        <v>22</v>
      </c>
      <c r="H18" s="23">
        <v>570000</v>
      </c>
      <c r="I18" s="23">
        <v>250000</v>
      </c>
      <c r="J18" s="24">
        <f t="shared" si="0"/>
        <v>0.43859649122807015</v>
      </c>
      <c r="K18" s="23">
        <v>154000</v>
      </c>
      <c r="L18" s="8">
        <v>180000</v>
      </c>
      <c r="M18" s="8"/>
      <c r="N18" s="8"/>
      <c r="O18" s="8">
        <v>180000</v>
      </c>
      <c r="P18" s="37"/>
      <c r="Q18" s="8"/>
      <c r="R18" s="8"/>
      <c r="S18" s="8"/>
      <c r="T18" s="8"/>
      <c r="U18" s="8"/>
      <c r="V18" s="8"/>
      <c r="W18" s="1"/>
      <c r="X18" s="1"/>
      <c r="Y18" s="1"/>
      <c r="Z18" s="16"/>
      <c r="AA18" s="16"/>
    </row>
    <row r="19" spans="1:27" x14ac:dyDescent="0.2">
      <c r="A19" s="70">
        <f t="shared" si="1"/>
        <v>12</v>
      </c>
      <c r="B19" s="74" t="s">
        <v>52</v>
      </c>
      <c r="C19" s="74"/>
      <c r="D19" s="80" t="s">
        <v>48</v>
      </c>
      <c r="E19" s="95" t="s">
        <v>49</v>
      </c>
      <c r="F19" s="80" t="s">
        <v>50</v>
      </c>
      <c r="G19" s="99" t="s">
        <v>51</v>
      </c>
      <c r="H19" s="84">
        <v>75500</v>
      </c>
      <c r="I19" s="84">
        <v>45500</v>
      </c>
      <c r="J19" s="85">
        <f t="shared" si="0"/>
        <v>0.60264900662251653</v>
      </c>
      <c r="K19" s="84">
        <v>0</v>
      </c>
      <c r="L19" s="75">
        <v>0</v>
      </c>
      <c r="M19" s="75">
        <v>0</v>
      </c>
      <c r="N19" s="75"/>
      <c r="O19" s="75">
        <v>0</v>
      </c>
      <c r="P19" s="69" t="s">
        <v>189</v>
      </c>
      <c r="Q19" s="75"/>
      <c r="R19" s="75"/>
      <c r="S19" s="75"/>
      <c r="T19" s="75"/>
      <c r="U19" s="75"/>
      <c r="V19" s="75"/>
      <c r="W19" s="76"/>
      <c r="X19" s="76"/>
      <c r="Y19" s="76"/>
      <c r="Z19" s="77"/>
      <c r="AA19" s="77"/>
    </row>
    <row r="20" spans="1:27" x14ac:dyDescent="0.2">
      <c r="A20" s="58">
        <f t="shared" si="1"/>
        <v>13</v>
      </c>
      <c r="B20" s="22" t="s">
        <v>53</v>
      </c>
      <c r="C20" s="22"/>
      <c r="D20" s="47" t="s">
        <v>4</v>
      </c>
      <c r="E20" s="43" t="s">
        <v>54</v>
      </c>
      <c r="F20" s="47" t="s">
        <v>55</v>
      </c>
      <c r="G20" s="45" t="s">
        <v>22</v>
      </c>
      <c r="H20" s="23">
        <v>178000</v>
      </c>
      <c r="I20" s="23">
        <v>30000</v>
      </c>
      <c r="J20" s="24">
        <f t="shared" si="0"/>
        <v>0.16853932584269662</v>
      </c>
      <c r="K20" s="23">
        <v>30000</v>
      </c>
      <c r="L20" s="8">
        <v>30000</v>
      </c>
      <c r="M20" s="8"/>
      <c r="N20" s="8"/>
      <c r="O20" s="8">
        <v>30000</v>
      </c>
      <c r="P20" s="37"/>
      <c r="Q20" s="8"/>
      <c r="R20" s="8"/>
      <c r="S20" s="8"/>
      <c r="T20" s="8"/>
      <c r="U20" s="8"/>
      <c r="V20" s="8"/>
      <c r="W20" s="1"/>
      <c r="X20" s="1"/>
      <c r="Y20" s="1"/>
      <c r="Z20" s="16"/>
      <c r="AA20" s="16"/>
    </row>
    <row r="21" spans="1:27" x14ac:dyDescent="0.2">
      <c r="A21" s="70">
        <f t="shared" si="1"/>
        <v>14</v>
      </c>
      <c r="B21" s="74" t="s">
        <v>56</v>
      </c>
      <c r="C21" s="74" t="s">
        <v>181</v>
      </c>
      <c r="D21" s="80" t="s">
        <v>57</v>
      </c>
      <c r="E21" s="95" t="s">
        <v>58</v>
      </c>
      <c r="F21" s="80" t="s">
        <v>59</v>
      </c>
      <c r="G21" s="99" t="s">
        <v>22</v>
      </c>
      <c r="H21" s="84">
        <v>145000</v>
      </c>
      <c r="I21" s="84">
        <v>65000</v>
      </c>
      <c r="J21" s="85">
        <f t="shared" si="0"/>
        <v>0.44827586206896552</v>
      </c>
      <c r="K21" s="84">
        <v>0</v>
      </c>
      <c r="L21" s="75">
        <v>0</v>
      </c>
      <c r="M21" s="75">
        <v>0</v>
      </c>
      <c r="N21" s="75">
        <v>0</v>
      </c>
      <c r="O21" s="75">
        <v>0</v>
      </c>
      <c r="P21" s="69" t="s">
        <v>189</v>
      </c>
      <c r="Q21" s="75"/>
      <c r="R21" s="75"/>
      <c r="S21" s="75"/>
      <c r="T21" s="75"/>
      <c r="U21" s="75"/>
      <c r="V21" s="75"/>
      <c r="W21" s="76"/>
      <c r="X21" s="76"/>
      <c r="Y21" s="76"/>
      <c r="Z21" s="77"/>
      <c r="AA21" s="77"/>
    </row>
    <row r="22" spans="1:27" x14ac:dyDescent="0.2">
      <c r="A22" s="58">
        <f t="shared" si="1"/>
        <v>15</v>
      </c>
      <c r="B22" s="22" t="s">
        <v>60</v>
      </c>
      <c r="C22" s="22"/>
      <c r="D22" s="47" t="s">
        <v>57</v>
      </c>
      <c r="E22" s="43" t="s">
        <v>58</v>
      </c>
      <c r="F22" s="47" t="s">
        <v>61</v>
      </c>
      <c r="G22" s="45" t="s">
        <v>22</v>
      </c>
      <c r="H22" s="23">
        <v>369000</v>
      </c>
      <c r="I22" s="23">
        <v>150000</v>
      </c>
      <c r="J22" s="24">
        <f t="shared" si="0"/>
        <v>0.4065040650406504</v>
      </c>
      <c r="K22" s="23">
        <v>110000</v>
      </c>
      <c r="L22" s="8">
        <v>110000</v>
      </c>
      <c r="M22" s="8"/>
      <c r="N22" s="8"/>
      <c r="O22" s="8">
        <v>110000</v>
      </c>
      <c r="P22" s="37"/>
      <c r="Q22" s="8"/>
      <c r="R22" s="8"/>
      <c r="S22" s="8"/>
      <c r="T22" s="8"/>
      <c r="U22" s="8"/>
      <c r="V22" s="8"/>
      <c r="W22" s="1"/>
      <c r="X22" s="1"/>
      <c r="Y22" s="1"/>
      <c r="Z22" s="16"/>
      <c r="AA22" s="16"/>
    </row>
    <row r="23" spans="1:27" x14ac:dyDescent="0.2">
      <c r="A23" s="58">
        <f t="shared" si="1"/>
        <v>16</v>
      </c>
      <c r="B23" s="22" t="s">
        <v>62</v>
      </c>
      <c r="C23" s="22"/>
      <c r="D23" s="47" t="s">
        <v>63</v>
      </c>
      <c r="E23" s="43" t="s">
        <v>64</v>
      </c>
      <c r="F23" s="47" t="s">
        <v>65</v>
      </c>
      <c r="G23" s="45" t="s">
        <v>22</v>
      </c>
      <c r="H23" s="23">
        <v>920000</v>
      </c>
      <c r="I23" s="23">
        <v>820000</v>
      </c>
      <c r="J23" s="24">
        <f t="shared" si="0"/>
        <v>0.89130434782608692</v>
      </c>
      <c r="K23" s="23">
        <v>800000</v>
      </c>
      <c r="L23" s="8">
        <v>800000</v>
      </c>
      <c r="M23" s="8"/>
      <c r="N23" s="8"/>
      <c r="O23" s="8">
        <v>600000</v>
      </c>
      <c r="P23" s="37"/>
      <c r="Q23" s="8"/>
      <c r="R23" s="8"/>
      <c r="S23" s="8"/>
      <c r="T23" s="8"/>
      <c r="U23" s="8"/>
      <c r="V23" s="8"/>
      <c r="W23" s="1"/>
      <c r="X23" s="1"/>
      <c r="Y23" s="1"/>
      <c r="Z23" s="16"/>
      <c r="AA23" s="16"/>
    </row>
    <row r="24" spans="1:27" ht="12" customHeight="1" x14ac:dyDescent="0.2">
      <c r="A24" s="58">
        <f t="shared" si="1"/>
        <v>17</v>
      </c>
      <c r="B24" s="22" t="s">
        <v>66</v>
      </c>
      <c r="C24" s="22"/>
      <c r="D24" s="47" t="s">
        <v>36</v>
      </c>
      <c r="E24" s="43" t="s">
        <v>37</v>
      </c>
      <c r="F24" s="47" t="s">
        <v>155</v>
      </c>
      <c r="G24" s="45" t="s">
        <v>22</v>
      </c>
      <c r="H24" s="23">
        <v>70000</v>
      </c>
      <c r="I24" s="23">
        <v>35000</v>
      </c>
      <c r="J24" s="24">
        <f t="shared" si="0"/>
        <v>0.5</v>
      </c>
      <c r="K24" s="23">
        <v>25000</v>
      </c>
      <c r="L24" s="8">
        <v>25000</v>
      </c>
      <c r="M24" s="8"/>
      <c r="N24" s="8"/>
      <c r="O24" s="8">
        <v>25000</v>
      </c>
      <c r="P24" s="37"/>
      <c r="Q24" s="8"/>
      <c r="R24" s="8"/>
      <c r="S24" s="8"/>
      <c r="T24" s="8"/>
      <c r="U24" s="8"/>
      <c r="V24" s="8"/>
      <c r="W24" s="1"/>
      <c r="X24" s="1"/>
      <c r="Y24" s="1"/>
      <c r="Z24" s="16"/>
      <c r="AA24" s="16"/>
    </row>
    <row r="25" spans="1:27" ht="11.25" customHeight="1" x14ac:dyDescent="0.2">
      <c r="A25" s="58">
        <f t="shared" si="1"/>
        <v>18</v>
      </c>
      <c r="B25" s="22" t="s">
        <v>71</v>
      </c>
      <c r="C25" s="22" t="s">
        <v>181</v>
      </c>
      <c r="D25" s="47" t="s">
        <v>72</v>
      </c>
      <c r="E25" s="43" t="s">
        <v>73</v>
      </c>
      <c r="F25" s="47" t="s">
        <v>74</v>
      </c>
      <c r="G25" s="46">
        <v>42190</v>
      </c>
      <c r="H25" s="23">
        <v>30000</v>
      </c>
      <c r="I25" s="23">
        <v>15000</v>
      </c>
      <c r="J25" s="24">
        <f t="shared" si="0"/>
        <v>0.5</v>
      </c>
      <c r="K25" s="23">
        <v>15000</v>
      </c>
      <c r="L25" s="8">
        <v>15000</v>
      </c>
      <c r="M25" s="8"/>
      <c r="N25" s="8"/>
      <c r="O25" s="8">
        <v>15000</v>
      </c>
      <c r="P25" s="37"/>
      <c r="Q25" s="8"/>
      <c r="R25" s="8"/>
      <c r="S25" s="8"/>
      <c r="T25" s="8"/>
      <c r="U25" s="8"/>
      <c r="V25" s="8"/>
      <c r="W25" s="1"/>
      <c r="X25" s="1"/>
      <c r="Y25" s="1"/>
      <c r="Z25" s="16"/>
      <c r="AA25" s="16"/>
    </row>
    <row r="26" spans="1:27" x14ac:dyDescent="0.2">
      <c r="A26" s="58">
        <f t="shared" si="1"/>
        <v>19</v>
      </c>
      <c r="B26" s="22" t="s">
        <v>75</v>
      </c>
      <c r="C26" s="22"/>
      <c r="D26" s="47" t="s">
        <v>76</v>
      </c>
      <c r="E26" s="43" t="s">
        <v>77</v>
      </c>
      <c r="F26" s="47" t="s">
        <v>78</v>
      </c>
      <c r="G26" s="45" t="s">
        <v>79</v>
      </c>
      <c r="H26" s="23">
        <v>4111950</v>
      </c>
      <c r="I26" s="23">
        <v>2350000</v>
      </c>
      <c r="J26" s="24">
        <f t="shared" si="0"/>
        <v>0.57150500370870272</v>
      </c>
      <c r="K26" s="23">
        <v>2350000</v>
      </c>
      <c r="L26" s="8">
        <v>2350000</v>
      </c>
      <c r="M26" s="8"/>
      <c r="N26" s="8"/>
      <c r="O26" s="8">
        <v>2350000</v>
      </c>
      <c r="P26" s="37"/>
      <c r="Q26" s="8"/>
      <c r="R26" s="8"/>
      <c r="S26" s="8"/>
      <c r="T26" s="8"/>
      <c r="U26" s="8"/>
      <c r="V26" s="8"/>
      <c r="W26" s="1"/>
      <c r="X26" s="1"/>
      <c r="Y26" s="1"/>
      <c r="Z26" s="16"/>
      <c r="AA26" s="16"/>
    </row>
    <row r="27" spans="1:27" x14ac:dyDescent="0.2">
      <c r="A27" s="101">
        <f t="shared" si="1"/>
        <v>20</v>
      </c>
      <c r="B27" s="102" t="s">
        <v>80</v>
      </c>
      <c r="C27" s="102" t="s">
        <v>181</v>
      </c>
      <c r="D27" s="103" t="s">
        <v>84</v>
      </c>
      <c r="E27" s="104" t="s">
        <v>81</v>
      </c>
      <c r="F27" s="103" t="s">
        <v>82</v>
      </c>
      <c r="G27" s="112" t="s">
        <v>22</v>
      </c>
      <c r="H27" s="106">
        <v>1270000</v>
      </c>
      <c r="I27" s="106">
        <v>600000</v>
      </c>
      <c r="J27" s="107">
        <f t="shared" si="0"/>
        <v>0.47244094488188976</v>
      </c>
      <c r="K27" s="106">
        <v>600000</v>
      </c>
      <c r="L27" s="108">
        <v>600000</v>
      </c>
      <c r="M27" s="108">
        <v>600000</v>
      </c>
      <c r="N27" s="108">
        <v>600000</v>
      </c>
      <c r="O27" s="108">
        <v>600000</v>
      </c>
      <c r="P27" s="109" t="s">
        <v>207</v>
      </c>
      <c r="Q27" s="8"/>
      <c r="R27" s="8"/>
      <c r="S27" s="8"/>
      <c r="T27" s="8"/>
      <c r="U27" s="8"/>
      <c r="V27" s="8"/>
      <c r="W27" s="1"/>
      <c r="X27" s="1"/>
      <c r="Y27" s="1"/>
      <c r="Z27" s="16"/>
      <c r="AA27" s="16"/>
    </row>
    <row r="28" spans="1:27" x14ac:dyDescent="0.2">
      <c r="A28" s="101">
        <f t="shared" si="1"/>
        <v>21</v>
      </c>
      <c r="B28" s="102" t="s">
        <v>83</v>
      </c>
      <c r="C28" s="102"/>
      <c r="D28" s="103" t="s">
        <v>84</v>
      </c>
      <c r="E28" s="104" t="s">
        <v>81</v>
      </c>
      <c r="F28" s="103" t="s">
        <v>85</v>
      </c>
      <c r="G28" s="112" t="s">
        <v>22</v>
      </c>
      <c r="H28" s="106">
        <v>91400</v>
      </c>
      <c r="I28" s="106">
        <v>23000</v>
      </c>
      <c r="J28" s="107">
        <f t="shared" si="0"/>
        <v>0.25164113785557984</v>
      </c>
      <c r="K28" s="106">
        <v>23000</v>
      </c>
      <c r="L28" s="108">
        <v>23000</v>
      </c>
      <c r="M28" s="108">
        <v>23000</v>
      </c>
      <c r="N28" s="108">
        <v>0</v>
      </c>
      <c r="O28" s="108">
        <v>23000</v>
      </c>
      <c r="P28" s="109" t="s">
        <v>197</v>
      </c>
      <c r="Q28" s="8"/>
      <c r="R28" s="8"/>
      <c r="S28" s="8"/>
      <c r="T28" s="8"/>
      <c r="U28" s="8"/>
      <c r="V28" s="8"/>
      <c r="W28" s="1"/>
      <c r="X28" s="1"/>
      <c r="Y28" s="1"/>
      <c r="Z28" s="16"/>
      <c r="AA28" s="16"/>
    </row>
    <row r="29" spans="1:27" x14ac:dyDescent="0.2">
      <c r="A29" s="101">
        <f t="shared" si="1"/>
        <v>22</v>
      </c>
      <c r="B29" s="102" t="s">
        <v>86</v>
      </c>
      <c r="C29" s="102" t="s">
        <v>181</v>
      </c>
      <c r="D29" s="103" t="s">
        <v>84</v>
      </c>
      <c r="E29" s="104" t="s">
        <v>81</v>
      </c>
      <c r="F29" s="103" t="s">
        <v>87</v>
      </c>
      <c r="G29" s="112" t="s">
        <v>22</v>
      </c>
      <c r="H29" s="106">
        <v>2040000</v>
      </c>
      <c r="I29" s="106">
        <v>1020000</v>
      </c>
      <c r="J29" s="107">
        <f t="shared" si="0"/>
        <v>0.5</v>
      </c>
      <c r="K29" s="106">
        <v>450000</v>
      </c>
      <c r="L29" s="108">
        <v>450000</v>
      </c>
      <c r="M29" s="108">
        <v>480000</v>
      </c>
      <c r="N29" s="108">
        <v>480000</v>
      </c>
      <c r="O29" s="108">
        <v>480000</v>
      </c>
      <c r="P29" s="109" t="s">
        <v>198</v>
      </c>
      <c r="Q29" s="8"/>
      <c r="R29" s="8"/>
      <c r="S29" s="8"/>
      <c r="T29" s="8"/>
      <c r="U29" s="8"/>
      <c r="V29" s="8"/>
      <c r="W29" s="1"/>
      <c r="X29" s="1"/>
      <c r="Y29" s="1"/>
      <c r="Z29" s="16"/>
      <c r="AA29" s="16"/>
    </row>
    <row r="30" spans="1:27" ht="12" customHeight="1" x14ac:dyDescent="0.2">
      <c r="A30" s="70">
        <f t="shared" si="1"/>
        <v>23</v>
      </c>
      <c r="B30" s="74" t="s">
        <v>88</v>
      </c>
      <c r="C30" s="74"/>
      <c r="D30" s="80" t="s">
        <v>84</v>
      </c>
      <c r="E30" s="95" t="s">
        <v>81</v>
      </c>
      <c r="F30" s="80" t="s">
        <v>89</v>
      </c>
      <c r="G30" s="99" t="s">
        <v>22</v>
      </c>
      <c r="H30" s="84">
        <v>30000</v>
      </c>
      <c r="I30" s="84">
        <v>15000</v>
      </c>
      <c r="J30" s="85">
        <f t="shared" si="0"/>
        <v>0.5</v>
      </c>
      <c r="K30" s="84">
        <v>0</v>
      </c>
      <c r="L30" s="75">
        <v>0</v>
      </c>
      <c r="M30" s="75">
        <v>0</v>
      </c>
      <c r="N30" s="75"/>
      <c r="O30" s="75">
        <v>0</v>
      </c>
      <c r="P30" s="69" t="s">
        <v>189</v>
      </c>
      <c r="Q30" s="75"/>
      <c r="R30" s="75"/>
      <c r="S30" s="75"/>
      <c r="T30" s="75"/>
      <c r="U30" s="75"/>
      <c r="V30" s="75"/>
      <c r="W30" s="76"/>
      <c r="X30" s="76"/>
      <c r="Y30" s="76"/>
      <c r="Z30" s="77"/>
      <c r="AA30" s="77"/>
    </row>
    <row r="31" spans="1:27" ht="12" customHeight="1" x14ac:dyDescent="0.2">
      <c r="A31" s="101">
        <f t="shared" si="1"/>
        <v>24</v>
      </c>
      <c r="B31" s="102" t="s">
        <v>196</v>
      </c>
      <c r="C31" s="102"/>
      <c r="D31" s="103" t="s">
        <v>84</v>
      </c>
      <c r="E31" s="104" t="s">
        <v>81</v>
      </c>
      <c r="F31" s="103" t="s">
        <v>94</v>
      </c>
      <c r="G31" s="112" t="s">
        <v>22</v>
      </c>
      <c r="H31" s="106">
        <v>140000</v>
      </c>
      <c r="I31" s="106">
        <v>70000</v>
      </c>
      <c r="J31" s="107">
        <f>SUM(I31/H31)</f>
        <v>0.5</v>
      </c>
      <c r="K31" s="106">
        <v>35000</v>
      </c>
      <c r="L31" s="108">
        <v>35000</v>
      </c>
      <c r="M31" s="108">
        <v>35000</v>
      </c>
      <c r="N31" s="108">
        <v>0</v>
      </c>
      <c r="O31" s="108">
        <v>35000</v>
      </c>
      <c r="P31" s="109" t="s">
        <v>195</v>
      </c>
      <c r="Q31" s="8"/>
      <c r="R31" s="8"/>
      <c r="S31" s="8"/>
      <c r="T31" s="8"/>
      <c r="U31" s="8"/>
      <c r="V31" s="8"/>
      <c r="W31" s="1"/>
      <c r="X31" s="1"/>
      <c r="Y31" s="1"/>
      <c r="Z31" s="16"/>
      <c r="AA31" s="16"/>
    </row>
    <row r="32" spans="1:27" ht="12" customHeight="1" x14ac:dyDescent="0.2">
      <c r="A32" s="101">
        <f t="shared" si="1"/>
        <v>25</v>
      </c>
      <c r="B32" s="102" t="s">
        <v>193</v>
      </c>
      <c r="C32" s="102"/>
      <c r="D32" s="103" t="s">
        <v>84</v>
      </c>
      <c r="E32" s="104" t="s">
        <v>81</v>
      </c>
      <c r="F32" s="103" t="s">
        <v>95</v>
      </c>
      <c r="G32" s="112" t="s">
        <v>22</v>
      </c>
      <c r="H32" s="106">
        <v>1600000</v>
      </c>
      <c r="I32" s="106">
        <v>800000</v>
      </c>
      <c r="J32" s="107">
        <f>SUM(I32/H32)</f>
        <v>0.5</v>
      </c>
      <c r="K32" s="106">
        <v>800000</v>
      </c>
      <c r="L32" s="108">
        <v>800000</v>
      </c>
      <c r="M32" s="108">
        <v>800000</v>
      </c>
      <c r="N32" s="108">
        <v>800000</v>
      </c>
      <c r="O32" s="108">
        <v>800000</v>
      </c>
      <c r="P32" s="109" t="s">
        <v>194</v>
      </c>
      <c r="Q32" s="8"/>
      <c r="R32" s="8"/>
      <c r="S32" s="8"/>
      <c r="T32" s="8"/>
      <c r="U32" s="8"/>
      <c r="V32" s="8"/>
      <c r="W32" s="1"/>
      <c r="X32" s="1"/>
      <c r="Y32" s="1"/>
      <c r="Z32" s="16"/>
      <c r="AA32" s="16"/>
    </row>
    <row r="33" spans="1:27" x14ac:dyDescent="0.2">
      <c r="A33" s="58">
        <f t="shared" si="1"/>
        <v>26</v>
      </c>
      <c r="B33" s="22" t="s">
        <v>90</v>
      </c>
      <c r="C33" s="22"/>
      <c r="D33" s="47" t="s">
        <v>3</v>
      </c>
      <c r="E33" s="43" t="s">
        <v>91</v>
      </c>
      <c r="F33" s="47" t="s">
        <v>92</v>
      </c>
      <c r="G33" s="46" t="s">
        <v>93</v>
      </c>
      <c r="H33" s="23">
        <v>17700</v>
      </c>
      <c r="I33" s="23">
        <v>7000</v>
      </c>
      <c r="J33" s="24">
        <f t="shared" si="0"/>
        <v>0.39548022598870058</v>
      </c>
      <c r="K33" s="23">
        <v>7000</v>
      </c>
      <c r="L33" s="8">
        <v>7000</v>
      </c>
      <c r="M33" s="8"/>
      <c r="N33" s="8"/>
      <c r="O33" s="8">
        <v>7000</v>
      </c>
      <c r="P33" s="37"/>
      <c r="Q33" s="8">
        <v>7000</v>
      </c>
      <c r="R33" s="8">
        <v>0</v>
      </c>
      <c r="S33" s="8">
        <v>0</v>
      </c>
      <c r="T33" s="8">
        <v>0</v>
      </c>
      <c r="U33" s="8">
        <v>7000</v>
      </c>
      <c r="V33" s="8">
        <v>0</v>
      </c>
      <c r="W33" s="1"/>
      <c r="X33" s="1"/>
      <c r="Y33" s="1"/>
      <c r="Z33" s="16"/>
      <c r="AA33" s="16"/>
    </row>
    <row r="34" spans="1:27" x14ac:dyDescent="0.2">
      <c r="A34" s="58">
        <f t="shared" si="1"/>
        <v>27</v>
      </c>
      <c r="B34" s="22" t="s">
        <v>96</v>
      </c>
      <c r="C34" s="22"/>
      <c r="D34" s="47" t="s">
        <v>97</v>
      </c>
      <c r="E34" s="43" t="s">
        <v>98</v>
      </c>
      <c r="F34" s="47" t="s">
        <v>99</v>
      </c>
      <c r="G34" s="45" t="s">
        <v>22</v>
      </c>
      <c r="H34" s="23">
        <v>50000</v>
      </c>
      <c r="I34" s="23">
        <v>20000</v>
      </c>
      <c r="J34" s="24">
        <f t="shared" si="0"/>
        <v>0.4</v>
      </c>
      <c r="K34" s="23">
        <v>10000</v>
      </c>
      <c r="L34" s="8">
        <v>10000</v>
      </c>
      <c r="M34" s="8"/>
      <c r="N34" s="8"/>
      <c r="O34" s="8">
        <v>10000</v>
      </c>
      <c r="P34" s="37"/>
      <c r="Q34" s="8"/>
      <c r="R34" s="8"/>
      <c r="S34" s="8"/>
      <c r="T34" s="8"/>
      <c r="U34" s="8"/>
      <c r="V34" s="8"/>
      <c r="W34" s="1"/>
      <c r="X34" s="1"/>
      <c r="Y34" s="1"/>
      <c r="Z34" s="16"/>
      <c r="AA34" s="16"/>
    </row>
    <row r="35" spans="1:27" x14ac:dyDescent="0.2">
      <c r="A35" s="58">
        <f t="shared" si="1"/>
        <v>28</v>
      </c>
      <c r="B35" s="22" t="s">
        <v>100</v>
      </c>
      <c r="C35" s="22"/>
      <c r="D35" s="47" t="s">
        <v>101</v>
      </c>
      <c r="E35" s="43" t="s">
        <v>102</v>
      </c>
      <c r="F35" s="48" t="s">
        <v>103</v>
      </c>
      <c r="G35" s="91" t="s">
        <v>104</v>
      </c>
      <c r="H35" s="8">
        <v>60000</v>
      </c>
      <c r="I35" s="8">
        <v>15000</v>
      </c>
      <c r="J35" s="2">
        <f t="shared" si="0"/>
        <v>0.25</v>
      </c>
      <c r="K35" s="23">
        <v>15000</v>
      </c>
      <c r="L35" s="8">
        <v>15000</v>
      </c>
      <c r="M35" s="8"/>
      <c r="N35" s="8"/>
      <c r="O35" s="8">
        <v>15000</v>
      </c>
      <c r="P35" s="37"/>
      <c r="Q35" s="8"/>
      <c r="R35" s="8"/>
      <c r="S35" s="8"/>
      <c r="T35" s="8"/>
      <c r="U35" s="8"/>
      <c r="V35" s="8"/>
      <c r="W35" s="1"/>
      <c r="X35" s="1"/>
      <c r="Y35" s="1"/>
      <c r="Z35" s="16"/>
      <c r="AA35" s="16"/>
    </row>
    <row r="36" spans="1:27" x14ac:dyDescent="0.2">
      <c r="A36" s="58">
        <f t="shared" si="1"/>
        <v>29</v>
      </c>
      <c r="B36" s="22" t="s">
        <v>106</v>
      </c>
      <c r="C36" s="22"/>
      <c r="D36" s="47" t="s">
        <v>105</v>
      </c>
      <c r="E36" s="43" t="s">
        <v>107</v>
      </c>
      <c r="F36" s="47" t="s">
        <v>108</v>
      </c>
      <c r="G36" s="45" t="s">
        <v>22</v>
      </c>
      <c r="H36" s="23">
        <v>5400</v>
      </c>
      <c r="I36" s="23">
        <v>4200</v>
      </c>
      <c r="J36" s="24">
        <f t="shared" si="0"/>
        <v>0.77777777777777779</v>
      </c>
      <c r="K36" s="23">
        <v>4200</v>
      </c>
      <c r="L36" s="8">
        <v>4200</v>
      </c>
      <c r="M36" s="8"/>
      <c r="N36" s="8"/>
      <c r="O36" s="8">
        <v>4200</v>
      </c>
      <c r="P36" s="37"/>
      <c r="Q36" s="8">
        <v>4200</v>
      </c>
      <c r="R36" s="8">
        <v>0</v>
      </c>
      <c r="S36" s="8">
        <v>0</v>
      </c>
      <c r="T36" s="8">
        <v>0</v>
      </c>
      <c r="U36" s="8">
        <v>4200</v>
      </c>
      <c r="V36" s="8">
        <v>0</v>
      </c>
      <c r="W36" s="1"/>
      <c r="X36" s="1"/>
      <c r="Y36" s="1"/>
      <c r="Z36" s="16"/>
      <c r="AA36" s="16"/>
    </row>
    <row r="37" spans="1:27" x14ac:dyDescent="0.2">
      <c r="A37" s="58">
        <f t="shared" si="1"/>
        <v>30</v>
      </c>
      <c r="B37" s="22" t="s">
        <v>109</v>
      </c>
      <c r="C37" s="22"/>
      <c r="D37" s="47" t="s">
        <v>110</v>
      </c>
      <c r="E37" s="43" t="s">
        <v>111</v>
      </c>
      <c r="F37" s="47" t="s">
        <v>112</v>
      </c>
      <c r="G37" s="45" t="s">
        <v>22</v>
      </c>
      <c r="H37" s="23">
        <v>100000</v>
      </c>
      <c r="I37" s="23">
        <v>50000</v>
      </c>
      <c r="J37" s="24">
        <f t="shared" si="0"/>
        <v>0.5</v>
      </c>
      <c r="K37" s="23">
        <v>50000</v>
      </c>
      <c r="L37" s="8">
        <v>50000</v>
      </c>
      <c r="M37" s="8"/>
      <c r="N37" s="8"/>
      <c r="O37" s="8">
        <v>50000</v>
      </c>
      <c r="P37" s="37"/>
      <c r="Q37" s="8"/>
      <c r="R37" s="8"/>
      <c r="S37" s="8"/>
      <c r="T37" s="8"/>
      <c r="U37" s="8"/>
      <c r="V37" s="8"/>
      <c r="W37" s="1"/>
      <c r="X37" s="1"/>
      <c r="Y37" s="1"/>
      <c r="Z37" s="16"/>
      <c r="AA37" s="16"/>
    </row>
    <row r="38" spans="1:27" x14ac:dyDescent="0.2">
      <c r="A38" s="58">
        <f t="shared" si="1"/>
        <v>31</v>
      </c>
      <c r="B38" s="22" t="s">
        <v>113</v>
      </c>
      <c r="C38" s="22"/>
      <c r="D38" s="47" t="s">
        <v>114</v>
      </c>
      <c r="E38" s="43" t="s">
        <v>115</v>
      </c>
      <c r="F38" s="47" t="s">
        <v>114</v>
      </c>
      <c r="G38" s="45" t="s">
        <v>22</v>
      </c>
      <c r="H38" s="23">
        <v>270000</v>
      </c>
      <c r="I38" s="23">
        <v>200000</v>
      </c>
      <c r="J38" s="24">
        <f t="shared" si="0"/>
        <v>0.7407407407407407</v>
      </c>
      <c r="K38" s="23">
        <v>50000</v>
      </c>
      <c r="L38" s="8">
        <v>50000</v>
      </c>
      <c r="M38" s="8"/>
      <c r="N38" s="8"/>
      <c r="O38" s="8">
        <v>50000</v>
      </c>
      <c r="P38" s="37"/>
      <c r="Q38" s="8"/>
      <c r="R38" s="8"/>
      <c r="S38" s="8"/>
      <c r="T38" s="8"/>
      <c r="U38" s="8"/>
      <c r="V38" s="8"/>
      <c r="W38" s="1"/>
      <c r="X38" s="1"/>
      <c r="Y38" s="1"/>
      <c r="Z38" s="16"/>
      <c r="AA38" s="16"/>
    </row>
    <row r="39" spans="1:27" x14ac:dyDescent="0.2">
      <c r="A39" s="58">
        <f t="shared" si="1"/>
        <v>32</v>
      </c>
      <c r="B39" s="22"/>
      <c r="C39" s="22"/>
      <c r="D39" s="47" t="s">
        <v>114</v>
      </c>
      <c r="E39" s="21" t="s">
        <v>115</v>
      </c>
      <c r="F39" s="55" t="s">
        <v>141</v>
      </c>
      <c r="G39" s="45" t="s">
        <v>22</v>
      </c>
      <c r="H39" s="23">
        <v>745000</v>
      </c>
      <c r="I39" s="23">
        <v>500000</v>
      </c>
      <c r="J39" s="24">
        <f>SUM(I39/H39)</f>
        <v>0.67114093959731547</v>
      </c>
      <c r="K39" s="23">
        <v>300000</v>
      </c>
      <c r="L39" s="8">
        <v>300000</v>
      </c>
      <c r="M39" s="8"/>
      <c r="N39" s="8"/>
      <c r="O39" s="8">
        <v>300000</v>
      </c>
      <c r="P39" s="37"/>
      <c r="Q39" s="8"/>
      <c r="R39" s="8"/>
      <c r="S39" s="8"/>
      <c r="T39" s="8"/>
      <c r="U39" s="8"/>
      <c r="V39" s="8"/>
      <c r="W39" s="1"/>
      <c r="X39" s="1"/>
      <c r="Y39" s="1"/>
      <c r="Z39" s="16"/>
      <c r="AA39" s="16"/>
    </row>
    <row r="40" spans="1:27" x14ac:dyDescent="0.2">
      <c r="A40" s="58">
        <f t="shared" si="1"/>
        <v>33</v>
      </c>
      <c r="B40" s="22" t="s">
        <v>118</v>
      </c>
      <c r="C40" s="22"/>
      <c r="D40" s="47" t="s">
        <v>119</v>
      </c>
      <c r="E40" s="43" t="s">
        <v>117</v>
      </c>
      <c r="F40" s="47" t="s">
        <v>116</v>
      </c>
      <c r="G40" s="46" t="s">
        <v>22</v>
      </c>
      <c r="H40" s="23">
        <v>130000</v>
      </c>
      <c r="I40" s="23">
        <v>50000</v>
      </c>
      <c r="J40" s="24">
        <f t="shared" si="0"/>
        <v>0.38461538461538464</v>
      </c>
      <c r="K40" s="23">
        <v>35000</v>
      </c>
      <c r="L40" s="8">
        <v>35000</v>
      </c>
      <c r="M40" s="8"/>
      <c r="N40" s="8"/>
      <c r="O40" s="8">
        <v>35000</v>
      </c>
      <c r="P40" s="37"/>
      <c r="Q40" s="8"/>
      <c r="R40" s="8"/>
      <c r="S40" s="8"/>
      <c r="T40" s="8"/>
      <c r="U40" s="8"/>
      <c r="V40" s="8"/>
      <c r="W40" s="1"/>
      <c r="X40" s="1"/>
      <c r="Y40" s="1"/>
      <c r="Z40" s="16"/>
      <c r="AA40" s="16"/>
    </row>
    <row r="41" spans="1:27" x14ac:dyDescent="0.2">
      <c r="A41" s="70">
        <f t="shared" si="1"/>
        <v>34</v>
      </c>
      <c r="B41" s="74" t="s">
        <v>120</v>
      </c>
      <c r="C41" s="74" t="s">
        <v>182</v>
      </c>
      <c r="D41" s="80" t="s">
        <v>121</v>
      </c>
      <c r="E41" s="95" t="s">
        <v>122</v>
      </c>
      <c r="F41" s="96" t="s">
        <v>123</v>
      </c>
      <c r="G41" s="97" t="s">
        <v>22</v>
      </c>
      <c r="H41" s="75">
        <v>299300</v>
      </c>
      <c r="I41" s="75">
        <v>219300</v>
      </c>
      <c r="J41" s="98">
        <f t="shared" si="0"/>
        <v>0.73270965586368197</v>
      </c>
      <c r="K41" s="84">
        <v>0</v>
      </c>
      <c r="L41" s="75">
        <v>0</v>
      </c>
      <c r="M41" s="75">
        <v>0</v>
      </c>
      <c r="N41" s="75">
        <v>0</v>
      </c>
      <c r="O41" s="75">
        <v>0</v>
      </c>
      <c r="P41" s="69" t="s">
        <v>189</v>
      </c>
      <c r="Q41" s="75"/>
      <c r="R41" s="75"/>
      <c r="S41" s="75"/>
      <c r="T41" s="75"/>
      <c r="U41" s="75"/>
      <c r="V41" s="75"/>
      <c r="W41" s="76"/>
      <c r="X41" s="76"/>
      <c r="Y41" s="76"/>
      <c r="Z41" s="77"/>
      <c r="AA41" s="77"/>
    </row>
    <row r="42" spans="1:27" x14ac:dyDescent="0.2">
      <c r="A42" s="58">
        <f t="shared" si="1"/>
        <v>35</v>
      </c>
      <c r="B42" s="22" t="s">
        <v>124</v>
      </c>
      <c r="C42" s="22"/>
      <c r="D42" s="47" t="s">
        <v>166</v>
      </c>
      <c r="E42" s="43" t="s">
        <v>125</v>
      </c>
      <c r="F42" s="47" t="s">
        <v>126</v>
      </c>
      <c r="G42" s="45" t="s">
        <v>79</v>
      </c>
      <c r="H42" s="23">
        <v>4528000</v>
      </c>
      <c r="I42" s="23">
        <v>2128000</v>
      </c>
      <c r="J42" s="24">
        <f t="shared" si="0"/>
        <v>0.46996466431095407</v>
      </c>
      <c r="K42" s="23">
        <v>750000</v>
      </c>
      <c r="L42" s="8">
        <v>750000</v>
      </c>
      <c r="M42" s="8"/>
      <c r="N42" s="8"/>
      <c r="O42" s="8">
        <v>750000</v>
      </c>
      <c r="P42" s="37"/>
      <c r="Q42" s="8">
        <v>750000</v>
      </c>
      <c r="R42" s="8">
        <v>0</v>
      </c>
      <c r="S42" s="8">
        <v>0</v>
      </c>
      <c r="T42" s="8">
        <v>750000</v>
      </c>
      <c r="U42" s="8"/>
      <c r="V42" s="8"/>
      <c r="W42" s="1"/>
      <c r="X42" s="1"/>
      <c r="Y42" s="1"/>
      <c r="Z42" s="16"/>
      <c r="AA42" s="16"/>
    </row>
    <row r="43" spans="1:27" x14ac:dyDescent="0.2">
      <c r="A43" s="101">
        <f t="shared" si="1"/>
        <v>36</v>
      </c>
      <c r="B43" s="102" t="s">
        <v>127</v>
      </c>
      <c r="C43" s="102"/>
      <c r="D43" s="103" t="s">
        <v>128</v>
      </c>
      <c r="E43" s="104" t="s">
        <v>129</v>
      </c>
      <c r="F43" s="103" t="s">
        <v>130</v>
      </c>
      <c r="G43" s="112" t="s">
        <v>131</v>
      </c>
      <c r="H43" s="106">
        <v>300000</v>
      </c>
      <c r="I43" s="106">
        <v>100000</v>
      </c>
      <c r="J43" s="107">
        <f t="shared" si="0"/>
        <v>0.33333333333333331</v>
      </c>
      <c r="K43" s="106">
        <v>10000</v>
      </c>
      <c r="L43" s="108">
        <v>10000</v>
      </c>
      <c r="M43" s="108">
        <v>10000</v>
      </c>
      <c r="N43" s="108">
        <v>0</v>
      </c>
      <c r="O43" s="108">
        <v>10000</v>
      </c>
      <c r="P43" s="109" t="s">
        <v>200</v>
      </c>
      <c r="Q43" s="8">
        <v>10000</v>
      </c>
      <c r="R43" s="8">
        <v>0</v>
      </c>
      <c r="S43" s="8"/>
      <c r="T43" s="8"/>
      <c r="U43" s="8"/>
      <c r="V43" s="8"/>
      <c r="W43" s="1">
        <v>0</v>
      </c>
      <c r="X43" s="1">
        <v>0</v>
      </c>
      <c r="Y43" s="78">
        <v>42247</v>
      </c>
      <c r="Z43" s="16" t="s">
        <v>211</v>
      </c>
      <c r="AA43" s="16" t="s">
        <v>211</v>
      </c>
    </row>
    <row r="44" spans="1:27" x14ac:dyDescent="0.2">
      <c r="A44" s="101">
        <f t="shared" si="1"/>
        <v>37</v>
      </c>
      <c r="B44" s="102" t="s">
        <v>132</v>
      </c>
      <c r="C44" s="102"/>
      <c r="D44" s="103" t="s">
        <v>128</v>
      </c>
      <c r="E44" s="104" t="s">
        <v>129</v>
      </c>
      <c r="F44" s="103" t="s">
        <v>133</v>
      </c>
      <c r="G44" s="112" t="s">
        <v>22</v>
      </c>
      <c r="H44" s="106">
        <v>1205000</v>
      </c>
      <c r="I44" s="106">
        <v>750000</v>
      </c>
      <c r="J44" s="107">
        <f t="shared" si="0"/>
        <v>0.62240663900414939</v>
      </c>
      <c r="K44" s="106">
        <v>500000</v>
      </c>
      <c r="L44" s="108">
        <v>500000</v>
      </c>
      <c r="M44" s="108">
        <v>500000</v>
      </c>
      <c r="N44" s="108">
        <v>500000</v>
      </c>
      <c r="O44" s="108">
        <v>500000</v>
      </c>
      <c r="P44" s="109" t="s">
        <v>199</v>
      </c>
      <c r="Q44" s="8">
        <v>0</v>
      </c>
      <c r="R44" s="8">
        <v>500000</v>
      </c>
      <c r="S44" s="8"/>
      <c r="T44" s="8"/>
      <c r="U44" s="8"/>
      <c r="V44" s="8"/>
      <c r="W44" s="1">
        <v>0</v>
      </c>
      <c r="X44" s="1">
        <v>0</v>
      </c>
      <c r="Y44" s="73">
        <v>42400</v>
      </c>
      <c r="Z44" s="16" t="s">
        <v>211</v>
      </c>
      <c r="AA44" s="16" t="s">
        <v>211</v>
      </c>
    </row>
    <row r="45" spans="1:27" x14ac:dyDescent="0.2">
      <c r="A45" s="58">
        <f t="shared" si="1"/>
        <v>38</v>
      </c>
      <c r="B45" s="22" t="s">
        <v>134</v>
      </c>
      <c r="C45" s="22"/>
      <c r="D45" s="47" t="s">
        <v>135</v>
      </c>
      <c r="E45" s="43" t="s">
        <v>136</v>
      </c>
      <c r="F45" s="47" t="s">
        <v>137</v>
      </c>
      <c r="G45" s="45" t="s">
        <v>22</v>
      </c>
      <c r="H45" s="23">
        <v>40000</v>
      </c>
      <c r="I45" s="23">
        <v>20000</v>
      </c>
      <c r="J45" s="24">
        <f t="shared" si="0"/>
        <v>0.5</v>
      </c>
      <c r="K45" s="23">
        <v>20000</v>
      </c>
      <c r="L45" s="8">
        <v>20000</v>
      </c>
      <c r="M45" s="8"/>
      <c r="N45" s="8"/>
      <c r="O45" s="8">
        <v>20000</v>
      </c>
      <c r="P45" s="37"/>
      <c r="Q45" s="8">
        <v>0</v>
      </c>
      <c r="R45" s="8">
        <v>20000</v>
      </c>
      <c r="S45" s="8"/>
      <c r="T45" s="8"/>
      <c r="U45" s="8"/>
      <c r="V45" s="8"/>
      <c r="W45" s="1"/>
      <c r="X45" s="1"/>
      <c r="Y45" s="1"/>
      <c r="Z45" s="16"/>
      <c r="AA45" s="16"/>
    </row>
    <row r="46" spans="1:27" x14ac:dyDescent="0.2">
      <c r="A46" s="58">
        <f t="shared" si="1"/>
        <v>39</v>
      </c>
      <c r="B46" s="22" t="s">
        <v>138</v>
      </c>
      <c r="C46" s="22"/>
      <c r="D46" s="47" t="s">
        <v>135</v>
      </c>
      <c r="E46" s="43" t="s">
        <v>136</v>
      </c>
      <c r="F46" s="47" t="s">
        <v>139</v>
      </c>
      <c r="G46" s="45" t="s">
        <v>140</v>
      </c>
      <c r="H46" s="23">
        <v>133000</v>
      </c>
      <c r="I46" s="23">
        <v>66500</v>
      </c>
      <c r="J46" s="24">
        <f t="shared" si="0"/>
        <v>0.5</v>
      </c>
      <c r="K46" s="23">
        <v>50000</v>
      </c>
      <c r="L46" s="8">
        <v>50000</v>
      </c>
      <c r="M46" s="8"/>
      <c r="N46" s="8"/>
      <c r="O46" s="8">
        <v>50000</v>
      </c>
      <c r="P46" s="37"/>
      <c r="Q46" s="8">
        <v>0</v>
      </c>
      <c r="R46" s="8">
        <v>50000</v>
      </c>
      <c r="S46" s="8"/>
      <c r="T46" s="8"/>
      <c r="U46" s="8"/>
      <c r="V46" s="8"/>
      <c r="W46" s="1"/>
      <c r="X46" s="1"/>
      <c r="Y46" s="1"/>
      <c r="Z46" s="16"/>
      <c r="AA46" s="16"/>
    </row>
    <row r="47" spans="1:27" x14ac:dyDescent="0.2">
      <c r="A47" s="58">
        <f t="shared" si="1"/>
        <v>40</v>
      </c>
      <c r="B47" s="92" t="s">
        <v>143</v>
      </c>
      <c r="C47" s="92"/>
      <c r="D47" s="47" t="s">
        <v>142</v>
      </c>
      <c r="E47" s="21" t="s">
        <v>144</v>
      </c>
      <c r="F47" s="55" t="s">
        <v>145</v>
      </c>
      <c r="G47" s="51" t="s">
        <v>146</v>
      </c>
      <c r="H47" s="23">
        <v>70000</v>
      </c>
      <c r="I47" s="23">
        <v>20000</v>
      </c>
      <c r="J47" s="24">
        <f t="shared" ref="J47:J68" si="2">SUM(I47/H47)</f>
        <v>0.2857142857142857</v>
      </c>
      <c r="K47" s="23">
        <v>10000</v>
      </c>
      <c r="L47" s="8">
        <v>10000</v>
      </c>
      <c r="M47" s="8"/>
      <c r="N47" s="8"/>
      <c r="O47" s="8">
        <v>10000</v>
      </c>
      <c r="P47" s="37"/>
      <c r="Q47" s="8">
        <v>10000</v>
      </c>
      <c r="R47" s="8">
        <v>0</v>
      </c>
      <c r="S47" s="8">
        <v>10000</v>
      </c>
      <c r="T47" s="8">
        <v>0</v>
      </c>
      <c r="U47" s="8">
        <v>0</v>
      </c>
      <c r="V47" s="8">
        <v>0</v>
      </c>
      <c r="W47" s="1"/>
      <c r="X47" s="1"/>
      <c r="Y47" s="1"/>
      <c r="Z47" s="16"/>
      <c r="AA47" s="16"/>
    </row>
    <row r="48" spans="1:27" x14ac:dyDescent="0.2">
      <c r="A48" s="70">
        <f t="shared" si="1"/>
        <v>41</v>
      </c>
      <c r="B48" s="74" t="s">
        <v>147</v>
      </c>
      <c r="C48" s="74" t="s">
        <v>201</v>
      </c>
      <c r="D48" s="80" t="s">
        <v>148</v>
      </c>
      <c r="E48" s="81" t="s">
        <v>149</v>
      </c>
      <c r="F48" s="82" t="s">
        <v>150</v>
      </c>
      <c r="G48" s="83" t="s">
        <v>22</v>
      </c>
      <c r="H48" s="84">
        <v>433071</v>
      </c>
      <c r="I48" s="84">
        <v>60000</v>
      </c>
      <c r="J48" s="85">
        <f t="shared" si="2"/>
        <v>0.13854541172232729</v>
      </c>
      <c r="K48" s="84">
        <v>0</v>
      </c>
      <c r="L48" s="75">
        <v>0</v>
      </c>
      <c r="M48" s="75">
        <v>0</v>
      </c>
      <c r="N48" s="75">
        <v>0</v>
      </c>
      <c r="O48" s="75">
        <v>0</v>
      </c>
      <c r="P48" s="69" t="s">
        <v>189</v>
      </c>
      <c r="Q48" s="75"/>
      <c r="R48" s="75"/>
      <c r="S48" s="75"/>
      <c r="T48" s="75"/>
      <c r="U48" s="75"/>
      <c r="V48" s="75"/>
      <c r="W48" s="76"/>
      <c r="X48" s="76"/>
      <c r="Y48" s="76"/>
      <c r="Z48" s="77"/>
      <c r="AA48" s="77"/>
    </row>
    <row r="49" spans="1:27" x14ac:dyDescent="0.2">
      <c r="A49" s="58">
        <f t="shared" si="1"/>
        <v>42</v>
      </c>
      <c r="B49" s="22" t="s">
        <v>151</v>
      </c>
      <c r="C49" s="22"/>
      <c r="D49" s="47" t="s">
        <v>152</v>
      </c>
      <c r="E49" s="21" t="s">
        <v>153</v>
      </c>
      <c r="F49" s="55" t="s">
        <v>154</v>
      </c>
      <c r="G49" s="51" t="s">
        <v>22</v>
      </c>
      <c r="H49" s="23">
        <v>50000</v>
      </c>
      <c r="I49" s="23">
        <v>25000</v>
      </c>
      <c r="J49" s="24">
        <f t="shared" si="2"/>
        <v>0.5</v>
      </c>
      <c r="K49" s="23">
        <v>25000</v>
      </c>
      <c r="L49" s="8">
        <v>25000</v>
      </c>
      <c r="M49" s="8"/>
      <c r="N49" s="8"/>
      <c r="O49" s="8">
        <v>25000</v>
      </c>
      <c r="P49" s="37"/>
      <c r="Q49" s="8">
        <v>0</v>
      </c>
      <c r="R49" s="8">
        <v>25000</v>
      </c>
      <c r="S49" s="8"/>
      <c r="T49" s="8"/>
      <c r="U49" s="8"/>
      <c r="V49" s="8"/>
      <c r="W49" s="1"/>
      <c r="X49" s="1"/>
      <c r="Y49" s="1"/>
      <c r="Z49" s="16"/>
      <c r="AA49" s="16"/>
    </row>
    <row r="50" spans="1:27" x14ac:dyDescent="0.2">
      <c r="A50" s="58">
        <f t="shared" si="1"/>
        <v>43</v>
      </c>
      <c r="B50" s="22" t="s">
        <v>176</v>
      </c>
      <c r="C50" s="22" t="s">
        <v>181</v>
      </c>
      <c r="D50" s="47" t="s">
        <v>177</v>
      </c>
      <c r="E50" s="43" t="s">
        <v>178</v>
      </c>
      <c r="F50" s="55" t="s">
        <v>179</v>
      </c>
      <c r="G50" s="51" t="s">
        <v>22</v>
      </c>
      <c r="H50" s="23">
        <v>73800</v>
      </c>
      <c r="I50" s="23">
        <v>35000</v>
      </c>
      <c r="J50" s="24">
        <f t="shared" si="2"/>
        <v>0.4742547425474255</v>
      </c>
      <c r="K50" s="23">
        <v>30000</v>
      </c>
      <c r="L50" s="8">
        <v>30000</v>
      </c>
      <c r="M50" s="8"/>
      <c r="N50" s="8"/>
      <c r="O50" s="8">
        <v>30000</v>
      </c>
      <c r="P50" s="37"/>
      <c r="Q50" s="8">
        <v>0</v>
      </c>
      <c r="R50" s="8">
        <v>30000</v>
      </c>
      <c r="S50" s="8"/>
      <c r="T50" s="8"/>
      <c r="U50" s="8"/>
      <c r="V50" s="8"/>
      <c r="W50" s="1"/>
      <c r="X50" s="1"/>
      <c r="Y50" s="1"/>
      <c r="Z50" s="16"/>
      <c r="AA50" s="16"/>
    </row>
    <row r="51" spans="1:27" x14ac:dyDescent="0.2">
      <c r="A51" s="58">
        <f t="shared" si="1"/>
        <v>44</v>
      </c>
      <c r="B51" s="22" t="s">
        <v>156</v>
      </c>
      <c r="C51" s="22"/>
      <c r="D51" s="47" t="s">
        <v>157</v>
      </c>
      <c r="E51" s="21" t="s">
        <v>158</v>
      </c>
      <c r="F51" s="55" t="s">
        <v>175</v>
      </c>
      <c r="G51" s="51" t="s">
        <v>159</v>
      </c>
      <c r="H51" s="23">
        <v>62135</v>
      </c>
      <c r="I51" s="23">
        <v>25430</v>
      </c>
      <c r="J51" s="24">
        <f t="shared" si="2"/>
        <v>0.40927013760360503</v>
      </c>
      <c r="K51" s="23">
        <v>15000</v>
      </c>
      <c r="L51" s="8">
        <v>15000</v>
      </c>
      <c r="M51" s="8"/>
      <c r="N51" s="8"/>
      <c r="O51" s="8">
        <v>15000</v>
      </c>
      <c r="P51" s="37"/>
      <c r="Q51" s="8">
        <v>0</v>
      </c>
      <c r="R51" s="8">
        <v>15000</v>
      </c>
      <c r="S51" s="8"/>
      <c r="T51" s="8"/>
      <c r="U51" s="8"/>
      <c r="V51" s="8"/>
      <c r="W51" s="1"/>
      <c r="X51" s="1"/>
      <c r="Y51" s="1"/>
      <c r="Z51" s="16"/>
      <c r="AA51" s="16"/>
    </row>
    <row r="52" spans="1:27" x14ac:dyDescent="0.2">
      <c r="A52" s="70">
        <f t="shared" si="1"/>
        <v>45</v>
      </c>
      <c r="B52" s="74" t="s">
        <v>160</v>
      </c>
      <c r="C52" s="74"/>
      <c r="D52" s="80" t="s">
        <v>157</v>
      </c>
      <c r="E52" s="81" t="s">
        <v>158</v>
      </c>
      <c r="F52" s="82" t="s">
        <v>161</v>
      </c>
      <c r="G52" s="83" t="s">
        <v>22</v>
      </c>
      <c r="H52" s="84">
        <v>34210</v>
      </c>
      <c r="I52" s="84">
        <v>12000</v>
      </c>
      <c r="J52" s="85">
        <f t="shared" si="2"/>
        <v>0.35077462730195852</v>
      </c>
      <c r="K52" s="84">
        <v>0</v>
      </c>
      <c r="L52" s="75">
        <v>0</v>
      </c>
      <c r="M52" s="75">
        <v>0</v>
      </c>
      <c r="N52" s="75"/>
      <c r="O52" s="75">
        <v>0</v>
      </c>
      <c r="P52" s="69" t="s">
        <v>189</v>
      </c>
      <c r="Q52" s="75"/>
      <c r="R52" s="75"/>
      <c r="S52" s="75"/>
      <c r="T52" s="75"/>
      <c r="U52" s="75"/>
      <c r="V52" s="75"/>
      <c r="W52" s="76"/>
      <c r="X52" s="76"/>
      <c r="Y52" s="76"/>
      <c r="Z52" s="77"/>
      <c r="AA52" s="77"/>
    </row>
    <row r="53" spans="1:27" x14ac:dyDescent="0.2">
      <c r="A53" s="58">
        <f t="shared" si="1"/>
        <v>46</v>
      </c>
      <c r="B53" s="22" t="s">
        <v>162</v>
      </c>
      <c r="C53" s="22"/>
      <c r="D53" s="47" t="s">
        <v>163</v>
      </c>
      <c r="E53" s="21" t="s">
        <v>164</v>
      </c>
      <c r="F53" s="55" t="s">
        <v>165</v>
      </c>
      <c r="G53" s="52" t="s">
        <v>79</v>
      </c>
      <c r="H53" s="23">
        <v>4999688</v>
      </c>
      <c r="I53" s="23">
        <v>4399688</v>
      </c>
      <c r="J53" s="24">
        <f t="shared" si="2"/>
        <v>0.87999251153271962</v>
      </c>
      <c r="K53" s="23">
        <v>4399688</v>
      </c>
      <c r="L53" s="8">
        <v>4399688</v>
      </c>
      <c r="M53" s="8"/>
      <c r="N53" s="8"/>
      <c r="O53" s="8"/>
      <c r="P53" s="37"/>
      <c r="Q53" s="8"/>
      <c r="R53" s="8"/>
      <c r="S53" s="8"/>
      <c r="T53" s="8"/>
      <c r="U53" s="8"/>
      <c r="V53" s="8"/>
      <c r="W53" s="1"/>
      <c r="X53" s="1"/>
      <c r="Y53" s="1"/>
      <c r="Z53" s="16"/>
      <c r="AA53" s="16"/>
    </row>
    <row r="54" spans="1:27" x14ac:dyDescent="0.2">
      <c r="A54" s="70">
        <f t="shared" si="1"/>
        <v>47</v>
      </c>
      <c r="B54" s="74" t="s">
        <v>167</v>
      </c>
      <c r="C54" s="74"/>
      <c r="D54" s="80" t="s">
        <v>168</v>
      </c>
      <c r="E54" s="81" t="s">
        <v>169</v>
      </c>
      <c r="F54" s="82" t="s">
        <v>170</v>
      </c>
      <c r="G54" s="86" t="s">
        <v>22</v>
      </c>
      <c r="H54" s="84">
        <v>76000</v>
      </c>
      <c r="I54" s="84">
        <v>73000</v>
      </c>
      <c r="J54" s="85">
        <f t="shared" si="2"/>
        <v>0.96052631578947367</v>
      </c>
      <c r="K54" s="84">
        <v>0</v>
      </c>
      <c r="L54" s="75">
        <v>0</v>
      </c>
      <c r="M54" s="75">
        <v>0</v>
      </c>
      <c r="N54" s="75"/>
      <c r="O54" s="75">
        <v>0</v>
      </c>
      <c r="P54" s="69" t="s">
        <v>189</v>
      </c>
      <c r="Q54" s="75"/>
      <c r="R54" s="75"/>
      <c r="S54" s="75"/>
      <c r="T54" s="75"/>
      <c r="U54" s="75"/>
      <c r="V54" s="75"/>
      <c r="W54" s="76"/>
      <c r="X54" s="76"/>
      <c r="Y54" s="76"/>
      <c r="Z54" s="77"/>
      <c r="AA54" s="77"/>
    </row>
    <row r="55" spans="1:27" x14ac:dyDescent="0.2">
      <c r="A55" s="70">
        <f t="shared" si="1"/>
        <v>48</v>
      </c>
      <c r="B55" s="74" t="s">
        <v>171</v>
      </c>
      <c r="C55" s="74"/>
      <c r="D55" s="80" t="s">
        <v>168</v>
      </c>
      <c r="E55" s="81" t="s">
        <v>169</v>
      </c>
      <c r="F55" s="82" t="s">
        <v>172</v>
      </c>
      <c r="G55" s="87">
        <v>42364</v>
      </c>
      <c r="H55" s="84">
        <v>50000</v>
      </c>
      <c r="I55" s="84">
        <v>24000</v>
      </c>
      <c r="J55" s="85">
        <f t="shared" si="2"/>
        <v>0.48</v>
      </c>
      <c r="K55" s="84">
        <v>0</v>
      </c>
      <c r="L55" s="75">
        <v>0</v>
      </c>
      <c r="M55" s="75">
        <v>0</v>
      </c>
      <c r="N55" s="75"/>
      <c r="O55" s="75">
        <v>0</v>
      </c>
      <c r="P55" s="69" t="s">
        <v>189</v>
      </c>
      <c r="Q55" s="75"/>
      <c r="R55" s="75"/>
      <c r="S55" s="75"/>
      <c r="T55" s="75"/>
      <c r="U55" s="75"/>
      <c r="V55" s="75"/>
      <c r="W55" s="76"/>
      <c r="X55" s="76"/>
      <c r="Y55" s="76"/>
      <c r="Z55" s="77"/>
      <c r="AA55" s="77"/>
    </row>
    <row r="56" spans="1:27" ht="13.5" customHeight="1" x14ac:dyDescent="0.2">
      <c r="A56" s="70">
        <f t="shared" si="1"/>
        <v>49</v>
      </c>
      <c r="B56" s="74" t="s">
        <v>173</v>
      </c>
      <c r="C56" s="74"/>
      <c r="D56" s="80" t="s">
        <v>168</v>
      </c>
      <c r="E56" s="81" t="s">
        <v>169</v>
      </c>
      <c r="F56" s="82" t="s">
        <v>174</v>
      </c>
      <c r="G56" s="83" t="s">
        <v>22</v>
      </c>
      <c r="H56" s="84">
        <v>50000</v>
      </c>
      <c r="I56" s="84">
        <v>50000</v>
      </c>
      <c r="J56" s="85">
        <f t="shared" si="2"/>
        <v>1</v>
      </c>
      <c r="K56" s="84">
        <v>0</v>
      </c>
      <c r="L56" s="75">
        <v>0</v>
      </c>
      <c r="M56" s="75">
        <v>0</v>
      </c>
      <c r="N56" s="75"/>
      <c r="O56" s="75">
        <v>0</v>
      </c>
      <c r="P56" s="69" t="s">
        <v>189</v>
      </c>
      <c r="Q56" s="75"/>
      <c r="R56" s="75"/>
      <c r="S56" s="75"/>
      <c r="T56" s="75"/>
      <c r="U56" s="75"/>
      <c r="V56" s="75"/>
      <c r="W56" s="76"/>
      <c r="X56" s="76"/>
      <c r="Y56" s="76"/>
      <c r="Z56" s="77"/>
      <c r="AA56" s="77"/>
    </row>
    <row r="57" spans="1:27" x14ac:dyDescent="0.2">
      <c r="A57" s="58">
        <f t="shared" si="1"/>
        <v>50</v>
      </c>
      <c r="B57" s="60"/>
      <c r="C57" s="93"/>
      <c r="D57" s="47" t="s">
        <v>184</v>
      </c>
      <c r="E57" s="21" t="s">
        <v>185</v>
      </c>
      <c r="F57" s="55" t="s">
        <v>186</v>
      </c>
      <c r="G57" s="51" t="s">
        <v>187</v>
      </c>
      <c r="H57" s="23">
        <v>26500</v>
      </c>
      <c r="I57" s="23">
        <v>21500</v>
      </c>
      <c r="J57" s="24">
        <f t="shared" si="2"/>
        <v>0.81132075471698117</v>
      </c>
      <c r="K57" s="23">
        <v>20000</v>
      </c>
      <c r="L57" s="8">
        <v>20000</v>
      </c>
      <c r="M57" s="8"/>
      <c r="N57" s="8"/>
      <c r="O57" s="8">
        <v>20000</v>
      </c>
      <c r="P57" s="37"/>
      <c r="Q57" s="8">
        <v>0</v>
      </c>
      <c r="R57" s="8">
        <v>20000</v>
      </c>
      <c r="S57" s="8"/>
      <c r="T57" s="8"/>
      <c r="U57" s="8"/>
      <c r="V57" s="8"/>
      <c r="W57" s="1"/>
      <c r="X57" s="1"/>
      <c r="Y57" s="1"/>
      <c r="Z57" s="16"/>
      <c r="AA57" s="16"/>
    </row>
    <row r="58" spans="1:27" x14ac:dyDescent="0.2">
      <c r="A58" s="58">
        <f t="shared" si="1"/>
        <v>51</v>
      </c>
      <c r="B58" s="1"/>
      <c r="C58" s="1"/>
      <c r="D58" s="47"/>
      <c r="E58" s="21"/>
      <c r="F58" s="56"/>
      <c r="G58" s="53"/>
      <c r="H58" s="8"/>
      <c r="I58" s="8"/>
      <c r="J58" s="2" t="e">
        <f t="shared" si="2"/>
        <v>#DIV/0!</v>
      </c>
      <c r="K58" s="8"/>
      <c r="L58" s="8"/>
      <c r="M58" s="8"/>
      <c r="N58" s="8"/>
      <c r="O58" s="8"/>
      <c r="P58" s="37"/>
      <c r="Q58" s="8"/>
      <c r="R58" s="8"/>
      <c r="S58" s="8"/>
      <c r="T58" s="8"/>
      <c r="U58" s="8"/>
      <c r="V58" s="8"/>
      <c r="W58" s="1"/>
      <c r="X58" s="1"/>
      <c r="Y58" s="1"/>
      <c r="Z58" s="16"/>
      <c r="AA58" s="16"/>
    </row>
    <row r="59" spans="1:27" x14ac:dyDescent="0.2">
      <c r="A59" s="58">
        <f t="shared" si="1"/>
        <v>52</v>
      </c>
      <c r="B59" s="1"/>
      <c r="C59" s="1"/>
      <c r="D59" s="48"/>
      <c r="E59" s="25"/>
      <c r="F59" s="56"/>
      <c r="G59" s="54"/>
      <c r="H59" s="8"/>
      <c r="I59" s="8"/>
      <c r="J59" s="2" t="e">
        <f t="shared" si="2"/>
        <v>#DIV/0!</v>
      </c>
      <c r="K59" s="8"/>
      <c r="L59" s="8"/>
      <c r="M59" s="8"/>
      <c r="N59" s="8"/>
      <c r="O59" s="8"/>
      <c r="P59" s="37"/>
      <c r="Q59" s="8"/>
      <c r="R59" s="8"/>
      <c r="S59" s="8"/>
      <c r="T59" s="8"/>
      <c r="U59" s="8"/>
      <c r="V59" s="8"/>
      <c r="W59" s="1"/>
      <c r="X59" s="1"/>
      <c r="Y59" s="1"/>
      <c r="Z59" s="16"/>
      <c r="AA59" s="16"/>
    </row>
    <row r="60" spans="1:27" x14ac:dyDescent="0.2">
      <c r="A60" s="58">
        <f t="shared" si="1"/>
        <v>53</v>
      </c>
      <c r="B60" s="1"/>
      <c r="C60" s="1"/>
      <c r="D60" s="48"/>
      <c r="E60" s="25"/>
      <c r="F60" s="56"/>
      <c r="G60" s="53"/>
      <c r="H60" s="8"/>
      <c r="I60" s="8"/>
      <c r="J60" s="2" t="e">
        <f t="shared" si="2"/>
        <v>#DIV/0!</v>
      </c>
      <c r="K60" s="8"/>
      <c r="L60" s="8"/>
      <c r="M60" s="8"/>
      <c r="N60" s="8"/>
      <c r="O60" s="8"/>
      <c r="P60" s="37"/>
      <c r="Q60" s="8"/>
      <c r="R60" s="8"/>
      <c r="S60" s="8"/>
      <c r="T60" s="8"/>
      <c r="U60" s="8"/>
      <c r="V60" s="8"/>
      <c r="W60" s="1"/>
      <c r="X60" s="1"/>
      <c r="Y60" s="1"/>
      <c r="Z60" s="16"/>
      <c r="AA60" s="16"/>
    </row>
    <row r="61" spans="1:27" x14ac:dyDescent="0.2">
      <c r="A61" s="58">
        <f t="shared" si="1"/>
        <v>54</v>
      </c>
      <c r="B61" s="1"/>
      <c r="C61" s="1"/>
      <c r="D61" s="48"/>
      <c r="E61" s="25"/>
      <c r="F61" s="56"/>
      <c r="G61" s="1"/>
      <c r="H61" s="8"/>
      <c r="I61" s="8"/>
      <c r="J61" s="2" t="e">
        <f t="shared" si="2"/>
        <v>#DIV/0!</v>
      </c>
      <c r="K61" s="8"/>
      <c r="L61" s="8"/>
      <c r="M61" s="8"/>
      <c r="N61" s="8"/>
      <c r="O61" s="8"/>
      <c r="P61" s="37"/>
      <c r="Q61" s="8"/>
      <c r="R61" s="8"/>
      <c r="S61" s="8"/>
      <c r="T61" s="8"/>
      <c r="U61" s="8"/>
      <c r="V61" s="8"/>
      <c r="W61" s="1"/>
      <c r="X61" s="1"/>
      <c r="Y61" s="1"/>
      <c r="Z61" s="16"/>
      <c r="AA61" s="16"/>
    </row>
    <row r="62" spans="1:27" x14ac:dyDescent="0.2">
      <c r="A62" s="58">
        <f t="shared" si="1"/>
        <v>55</v>
      </c>
      <c r="B62" s="1"/>
      <c r="C62" s="1"/>
      <c r="D62" s="48"/>
      <c r="E62" s="25"/>
      <c r="F62" s="56"/>
      <c r="G62" s="25"/>
      <c r="H62" s="8"/>
      <c r="I62" s="8"/>
      <c r="J62" s="2" t="e">
        <f t="shared" si="2"/>
        <v>#DIV/0!</v>
      </c>
      <c r="K62" s="8"/>
      <c r="L62" s="8"/>
      <c r="M62" s="8"/>
      <c r="N62" s="8"/>
      <c r="O62" s="8"/>
      <c r="P62" s="37"/>
      <c r="Q62" s="8"/>
      <c r="R62" s="8"/>
      <c r="S62" s="8"/>
      <c r="T62" s="8"/>
      <c r="U62" s="8"/>
      <c r="V62" s="8"/>
      <c r="W62" s="1"/>
      <c r="X62" s="1"/>
      <c r="Y62" s="1"/>
      <c r="Z62" s="16"/>
      <c r="AA62" s="16"/>
    </row>
    <row r="63" spans="1:27" x14ac:dyDescent="0.2">
      <c r="A63" s="58">
        <f t="shared" si="1"/>
        <v>56</v>
      </c>
      <c r="B63" s="1"/>
      <c r="C63" s="1"/>
      <c r="D63" s="48"/>
      <c r="E63" s="25"/>
      <c r="F63" s="56"/>
      <c r="G63" s="1"/>
      <c r="H63" s="8"/>
      <c r="I63" s="8"/>
      <c r="J63" s="2" t="e">
        <f t="shared" si="2"/>
        <v>#DIV/0!</v>
      </c>
      <c r="K63" s="8"/>
      <c r="L63" s="8"/>
      <c r="M63" s="8"/>
      <c r="N63" s="8"/>
      <c r="O63" s="8"/>
      <c r="P63" s="37"/>
      <c r="Q63" s="8"/>
      <c r="R63" s="8"/>
      <c r="S63" s="8"/>
      <c r="T63" s="8"/>
      <c r="U63" s="8"/>
      <c r="V63" s="8"/>
      <c r="W63" s="1"/>
      <c r="X63" s="1"/>
      <c r="Y63" s="1"/>
      <c r="Z63" s="16"/>
      <c r="AA63" s="16"/>
    </row>
    <row r="64" spans="1:27" x14ac:dyDescent="0.2">
      <c r="A64" s="58">
        <f t="shared" si="1"/>
        <v>57</v>
      </c>
      <c r="B64" s="12"/>
      <c r="C64" s="12"/>
      <c r="D64" s="49"/>
      <c r="E64" s="50"/>
      <c r="F64" s="57"/>
      <c r="G64" s="13"/>
      <c r="H64" s="14"/>
      <c r="I64" s="14"/>
      <c r="J64" s="15" t="e">
        <f t="shared" si="2"/>
        <v>#DIV/0!</v>
      </c>
      <c r="K64" s="14"/>
      <c r="L64" s="14"/>
      <c r="M64" s="14"/>
      <c r="N64" s="14"/>
      <c r="O64" s="14"/>
      <c r="P64" s="37"/>
      <c r="Q64" s="8"/>
      <c r="R64" s="8"/>
      <c r="S64" s="8"/>
      <c r="T64" s="8"/>
      <c r="U64" s="8"/>
      <c r="V64" s="8"/>
      <c r="W64" s="1"/>
      <c r="X64" s="1"/>
      <c r="Y64" s="1"/>
      <c r="Z64" s="16"/>
      <c r="AA64" s="16"/>
    </row>
    <row r="65" spans="1:256" x14ac:dyDescent="0.2">
      <c r="A65" s="58">
        <f t="shared" si="1"/>
        <v>58</v>
      </c>
      <c r="B65" s="12"/>
      <c r="C65" s="12"/>
      <c r="D65" s="38"/>
      <c r="E65" s="50"/>
      <c r="F65" s="57"/>
      <c r="G65" s="13"/>
      <c r="H65" s="14"/>
      <c r="I65" s="14"/>
      <c r="J65" s="15" t="e">
        <f t="shared" si="2"/>
        <v>#DIV/0!</v>
      </c>
      <c r="K65" s="14"/>
      <c r="L65" s="14"/>
      <c r="M65" s="14"/>
      <c r="N65" s="14"/>
      <c r="O65" s="14"/>
      <c r="P65" s="37"/>
      <c r="Q65" s="8"/>
      <c r="R65" s="8"/>
      <c r="S65" s="8"/>
      <c r="T65" s="8"/>
      <c r="U65" s="8"/>
      <c r="V65" s="8"/>
      <c r="W65" s="1"/>
      <c r="X65" s="1"/>
      <c r="Y65" s="1"/>
      <c r="Z65" s="16"/>
      <c r="AA65" s="16"/>
    </row>
    <row r="66" spans="1:256" x14ac:dyDescent="0.2">
      <c r="A66" s="58">
        <f t="shared" si="1"/>
        <v>59</v>
      </c>
      <c r="B66" s="12"/>
      <c r="C66" s="12"/>
      <c r="D66" s="38"/>
      <c r="E66" s="50"/>
      <c r="F66" s="57"/>
      <c r="G66" s="12"/>
      <c r="H66" s="14"/>
      <c r="I66" s="14"/>
      <c r="J66" s="15" t="e">
        <f t="shared" si="2"/>
        <v>#DIV/0!</v>
      </c>
      <c r="K66" s="14"/>
      <c r="L66" s="14"/>
      <c r="M66" s="14"/>
      <c r="N66" s="14"/>
      <c r="O66" s="14"/>
      <c r="P66" s="37"/>
      <c r="Q66" s="8"/>
      <c r="R66" s="8"/>
      <c r="S66" s="8"/>
      <c r="T66" s="8"/>
      <c r="U66" s="8"/>
      <c r="V66" s="8"/>
      <c r="W66" s="1"/>
      <c r="X66" s="1"/>
      <c r="Y66" s="1"/>
      <c r="Z66" s="16"/>
      <c r="AA66" s="16"/>
    </row>
    <row r="67" spans="1:256" x14ac:dyDescent="0.2">
      <c r="A67" s="58">
        <f t="shared" si="1"/>
        <v>60</v>
      </c>
      <c r="B67" s="12"/>
      <c r="C67" s="12"/>
      <c r="D67" s="38"/>
      <c r="E67" s="50"/>
      <c r="F67" s="57"/>
      <c r="G67" s="12"/>
      <c r="H67" s="14"/>
      <c r="I67" s="14"/>
      <c r="J67" s="15" t="e">
        <f t="shared" si="2"/>
        <v>#DIV/0!</v>
      </c>
      <c r="K67" s="14"/>
      <c r="L67" s="14"/>
      <c r="M67" s="14"/>
      <c r="N67" s="14"/>
      <c r="O67" s="14"/>
      <c r="P67" s="37"/>
      <c r="Q67" s="8"/>
      <c r="R67" s="8"/>
      <c r="S67" s="8"/>
      <c r="T67" s="8"/>
      <c r="U67" s="8"/>
      <c r="V67" s="8"/>
      <c r="W67" s="1"/>
      <c r="X67" s="1"/>
      <c r="Y67" s="1"/>
      <c r="Z67" s="16"/>
      <c r="AA67" s="16"/>
    </row>
    <row r="68" spans="1:256" x14ac:dyDescent="0.2">
      <c r="A68" s="58">
        <f t="shared" si="1"/>
        <v>61</v>
      </c>
      <c r="B68" s="12"/>
      <c r="C68" s="12"/>
      <c r="D68" s="38"/>
      <c r="E68" s="50"/>
      <c r="F68" s="57"/>
      <c r="G68" s="12"/>
      <c r="H68" s="14"/>
      <c r="I68" s="14"/>
      <c r="J68" s="15" t="e">
        <f t="shared" si="2"/>
        <v>#DIV/0!</v>
      </c>
      <c r="K68" s="14"/>
      <c r="L68" s="14"/>
      <c r="M68" s="14"/>
      <c r="N68" s="14"/>
      <c r="O68" s="14"/>
      <c r="P68" s="37"/>
      <c r="Q68" s="8"/>
      <c r="R68" s="8"/>
      <c r="S68" s="8"/>
      <c r="T68" s="8"/>
      <c r="U68" s="8"/>
      <c r="V68" s="8"/>
      <c r="W68" s="1"/>
      <c r="X68" s="1"/>
      <c r="Y68" s="1"/>
      <c r="Z68" s="16"/>
      <c r="AA68" s="16"/>
    </row>
    <row r="69" spans="1:256" x14ac:dyDescent="0.2">
      <c r="A69" s="58">
        <f t="shared" si="1"/>
        <v>62</v>
      </c>
      <c r="B69" s="12"/>
      <c r="C69" s="12"/>
      <c r="D69" s="38" t="s">
        <v>215</v>
      </c>
      <c r="E69" s="50"/>
      <c r="F69" s="57"/>
      <c r="G69" s="12"/>
      <c r="H69" s="14"/>
      <c r="I69" s="14"/>
      <c r="J69" s="15"/>
      <c r="K69" s="14"/>
      <c r="L69" s="14"/>
      <c r="M69" s="14"/>
      <c r="N69" s="14"/>
      <c r="O69" s="14"/>
      <c r="P69" s="37"/>
      <c r="Q69" s="8"/>
      <c r="R69" s="8"/>
      <c r="S69" s="8"/>
      <c r="T69" s="8"/>
      <c r="U69" s="8"/>
      <c r="V69" s="8"/>
      <c r="W69" s="1"/>
      <c r="X69" s="1"/>
      <c r="Y69" s="1"/>
      <c r="Z69" s="16"/>
      <c r="AA69" s="16"/>
    </row>
    <row r="70" spans="1:256" x14ac:dyDescent="0.2">
      <c r="A70" s="58">
        <f t="shared" si="1"/>
        <v>63</v>
      </c>
      <c r="B70" s="12"/>
      <c r="C70" s="12"/>
      <c r="D70" s="38" t="s">
        <v>216</v>
      </c>
      <c r="E70" s="50"/>
      <c r="F70" s="57"/>
      <c r="G70" s="12"/>
      <c r="H70" s="14"/>
      <c r="I70" s="14"/>
      <c r="J70" s="15"/>
      <c r="K70" s="14"/>
      <c r="L70" s="14"/>
      <c r="M70" s="14"/>
      <c r="N70" s="14"/>
      <c r="O70" s="14"/>
      <c r="P70" s="37"/>
      <c r="Q70" s="8"/>
      <c r="R70" s="8"/>
      <c r="S70" s="8"/>
      <c r="T70" s="8"/>
      <c r="U70" s="8"/>
      <c r="V70" s="8"/>
      <c r="W70" s="1"/>
      <c r="X70" s="1"/>
      <c r="Y70" s="1"/>
      <c r="Z70" s="16"/>
      <c r="AA70" s="16"/>
    </row>
    <row r="71" spans="1:256" x14ac:dyDescent="0.2">
      <c r="A71" s="58">
        <f t="shared" si="1"/>
        <v>64</v>
      </c>
      <c r="B71" s="12"/>
      <c r="C71" s="12"/>
      <c r="D71" s="38" t="s">
        <v>217</v>
      </c>
      <c r="E71" s="50"/>
      <c r="F71" s="57"/>
      <c r="G71" s="12"/>
      <c r="H71" s="14"/>
      <c r="I71" s="14"/>
      <c r="J71" s="15"/>
      <c r="K71" s="14"/>
      <c r="L71" s="14"/>
      <c r="M71" s="14"/>
      <c r="N71" s="14"/>
      <c r="O71" s="14"/>
      <c r="P71" s="37"/>
      <c r="Q71" s="8"/>
      <c r="R71" s="8"/>
      <c r="S71" s="8"/>
      <c r="T71" s="8"/>
      <c r="U71" s="8"/>
      <c r="V71" s="8"/>
      <c r="W71" s="1"/>
      <c r="X71" s="1"/>
      <c r="Y71" s="1"/>
      <c r="Z71" s="16"/>
      <c r="AA71" s="16"/>
    </row>
    <row r="72" spans="1:256" x14ac:dyDescent="0.2">
      <c r="A72" s="58">
        <f t="shared" si="1"/>
        <v>65</v>
      </c>
      <c r="B72" s="12"/>
      <c r="C72" s="12"/>
      <c r="D72" s="38" t="s">
        <v>218</v>
      </c>
      <c r="E72" s="50"/>
      <c r="F72" s="57"/>
      <c r="G72" s="12"/>
      <c r="H72" s="14"/>
      <c r="I72" s="14"/>
      <c r="J72" s="15"/>
      <c r="K72" s="14"/>
      <c r="L72" s="14"/>
      <c r="M72" s="14"/>
      <c r="N72" s="14"/>
      <c r="O72" s="14"/>
      <c r="P72" s="37"/>
      <c r="Q72" s="8"/>
      <c r="R72" s="8"/>
      <c r="S72" s="8"/>
      <c r="T72" s="8"/>
      <c r="U72" s="8"/>
      <c r="V72" s="8"/>
      <c r="W72" s="1"/>
      <c r="X72" s="1"/>
      <c r="Y72" s="1"/>
      <c r="Z72" s="16"/>
      <c r="AA72" s="16"/>
    </row>
    <row r="73" spans="1:256" x14ac:dyDescent="0.2">
      <c r="A73" s="58">
        <f t="shared" si="1"/>
        <v>66</v>
      </c>
      <c r="B73" s="12"/>
      <c r="C73" s="12"/>
      <c r="D73" s="38"/>
      <c r="E73" s="50"/>
      <c r="F73" s="57"/>
      <c r="G73" s="12"/>
      <c r="H73" s="14"/>
      <c r="I73" s="14"/>
      <c r="J73" s="15"/>
      <c r="K73" s="14"/>
      <c r="L73" s="14"/>
      <c r="M73" s="14"/>
      <c r="N73" s="14"/>
      <c r="O73" s="14"/>
      <c r="P73" s="37"/>
      <c r="Q73" s="8"/>
      <c r="R73" s="8"/>
      <c r="S73" s="8"/>
      <c r="T73" s="8"/>
      <c r="U73" s="8"/>
      <c r="V73" s="8"/>
      <c r="W73" s="1"/>
      <c r="X73" s="1"/>
      <c r="Y73" s="1"/>
      <c r="Z73" s="16"/>
      <c r="AA73" s="16"/>
    </row>
    <row r="74" spans="1:256" x14ac:dyDescent="0.2">
      <c r="A74" s="59"/>
      <c r="B74" s="12"/>
      <c r="C74" s="12"/>
      <c r="D74" s="38"/>
      <c r="E74" s="50"/>
      <c r="F74" s="57"/>
      <c r="G74" s="12"/>
      <c r="H74" s="14"/>
      <c r="I74" s="14"/>
      <c r="J74" s="15"/>
      <c r="K74" s="14"/>
      <c r="L74" s="14"/>
      <c r="M74" s="14"/>
      <c r="N74" s="14"/>
      <c r="O74" s="14"/>
      <c r="P74" s="37"/>
      <c r="Q74" s="8"/>
      <c r="R74" s="8"/>
      <c r="S74" s="8"/>
      <c r="T74" s="8"/>
      <c r="U74" s="8"/>
      <c r="V74" s="8"/>
      <c r="W74" s="1"/>
      <c r="X74" s="1"/>
      <c r="Y74" s="1"/>
      <c r="Z74" s="16"/>
      <c r="AA74" s="16"/>
    </row>
    <row r="75" spans="1:256" s="3" customFormat="1" x14ac:dyDescent="0.2">
      <c r="A75" s="59"/>
      <c r="B75" s="12"/>
      <c r="C75" s="12"/>
      <c r="D75" s="38" t="s">
        <v>7</v>
      </c>
      <c r="E75" s="50"/>
      <c r="F75" s="38"/>
      <c r="G75" s="12"/>
      <c r="H75" s="61">
        <f>SUM(H8:H68)</f>
        <v>27811877</v>
      </c>
      <c r="I75" s="14">
        <f>SUM(I8:I68)</f>
        <v>16500368</v>
      </c>
      <c r="J75" s="15"/>
      <c r="K75" s="61">
        <f>SUM(K8:K57)</f>
        <v>12027888</v>
      </c>
      <c r="L75" s="64">
        <f>SUM(L8:L57)</f>
        <v>12033888</v>
      </c>
      <c r="M75" s="14">
        <f>SUM(M8:M63)</f>
        <v>2448000</v>
      </c>
      <c r="N75" s="14">
        <f>SUM(N8:N63)</f>
        <v>2380000</v>
      </c>
      <c r="O75" s="94">
        <f>SUM(O8:O74)</f>
        <v>7634200</v>
      </c>
      <c r="P75" s="37"/>
      <c r="Q75" s="71">
        <f>SUM(Q8:Q57)</f>
        <v>781200</v>
      </c>
      <c r="R75" s="71">
        <f>SUM(R8:R57)</f>
        <v>995000</v>
      </c>
      <c r="S75" s="71"/>
      <c r="T75" s="71"/>
      <c r="U75" s="71"/>
      <c r="V75" s="71"/>
      <c r="W75" s="71">
        <f>SUM(W8:W57)</f>
        <v>0</v>
      </c>
      <c r="X75" s="71">
        <f>SUM(X8:X57)</f>
        <v>0</v>
      </c>
      <c r="Y75" s="1"/>
      <c r="Z75" s="16"/>
      <c r="AA75" s="16"/>
    </row>
    <row r="76" spans="1:256" s="11" customFormat="1" x14ac:dyDescent="0.2">
      <c r="D76" s="39"/>
      <c r="E76" s="26"/>
      <c r="F76" s="42"/>
      <c r="G76" s="27"/>
      <c r="H76" s="28"/>
      <c r="I76" s="28"/>
      <c r="J76" s="29"/>
      <c r="K76" s="28"/>
      <c r="L76" s="30"/>
      <c r="M76" s="28"/>
      <c r="N76" s="31"/>
      <c r="O76" s="32"/>
      <c r="P76" s="40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  <c r="BO76" s="3"/>
      <c r="BP76" s="3"/>
      <c r="BQ76" s="3"/>
      <c r="BR76" s="3"/>
      <c r="BS76" s="3"/>
      <c r="BT76" s="3"/>
      <c r="BU76" s="3"/>
      <c r="BV76" s="3"/>
      <c r="BW76" s="3"/>
      <c r="BX76" s="3"/>
      <c r="BY76" s="3"/>
      <c r="BZ76" s="3"/>
      <c r="CA76" s="3"/>
      <c r="CB76" s="3"/>
      <c r="CC76" s="3"/>
      <c r="CD76" s="3"/>
      <c r="CE76" s="3"/>
      <c r="CF76" s="3"/>
      <c r="CG76" s="3"/>
      <c r="CH76" s="3"/>
      <c r="CI76" s="3"/>
      <c r="CJ76" s="3"/>
      <c r="CK76" s="3"/>
      <c r="CL76" s="3"/>
      <c r="CM76" s="3"/>
      <c r="CN76" s="3"/>
      <c r="CO76" s="3"/>
      <c r="CP76" s="3"/>
      <c r="CQ76" s="3"/>
      <c r="CR76" s="3"/>
      <c r="CS76" s="3"/>
      <c r="CT76" s="3"/>
      <c r="CU76" s="3"/>
      <c r="CV76" s="3"/>
      <c r="CW76" s="3"/>
      <c r="CX76" s="3"/>
      <c r="CY76" s="3"/>
      <c r="CZ76" s="3"/>
      <c r="DA76" s="3"/>
      <c r="DB76" s="3"/>
      <c r="DC76" s="3"/>
      <c r="DD76" s="3"/>
      <c r="DE76" s="3"/>
      <c r="DF76" s="3"/>
      <c r="DG76" s="3"/>
      <c r="DH76" s="3"/>
      <c r="DI76" s="3"/>
      <c r="DJ76" s="3"/>
      <c r="DK76" s="3"/>
      <c r="DL76" s="3"/>
      <c r="DM76" s="3"/>
      <c r="DN76" s="3"/>
      <c r="DO76" s="3"/>
      <c r="DP76" s="3"/>
      <c r="DQ76" s="3"/>
      <c r="DR76" s="3"/>
      <c r="DS76" s="3"/>
      <c r="DT76" s="3"/>
      <c r="DU76" s="3"/>
      <c r="DV76" s="3"/>
      <c r="DW76" s="3"/>
      <c r="DX76" s="3"/>
      <c r="DY76" s="3"/>
      <c r="DZ76" s="3"/>
      <c r="EA76" s="3"/>
      <c r="EB76" s="3"/>
      <c r="EC76" s="3"/>
      <c r="ED76" s="3"/>
      <c r="EE76" s="3"/>
      <c r="EF76" s="3"/>
      <c r="EG76" s="3"/>
      <c r="EH76" s="3"/>
      <c r="EI76" s="3"/>
      <c r="EJ76" s="3"/>
      <c r="EK76" s="3"/>
      <c r="EL76" s="3"/>
      <c r="EM76" s="3"/>
      <c r="EN76" s="3"/>
      <c r="EO76" s="3"/>
      <c r="EP76" s="3"/>
      <c r="EQ76" s="3"/>
      <c r="ER76" s="3"/>
      <c r="ES76" s="3"/>
      <c r="ET76" s="3"/>
      <c r="EU76" s="3"/>
      <c r="EV76" s="3"/>
      <c r="EW76" s="3"/>
      <c r="EX76" s="3"/>
      <c r="EY76" s="3"/>
      <c r="EZ76" s="3"/>
      <c r="FA76" s="3"/>
      <c r="FB76" s="3"/>
      <c r="FC76" s="3"/>
      <c r="FD76" s="3"/>
      <c r="FE76" s="3"/>
      <c r="FF76" s="3"/>
      <c r="FG76" s="3"/>
      <c r="FH76" s="3"/>
      <c r="FI76" s="3"/>
      <c r="FJ76" s="3"/>
      <c r="FK76" s="3"/>
      <c r="FL76" s="3"/>
      <c r="FM76" s="3"/>
      <c r="FN76" s="3"/>
      <c r="FO76" s="3"/>
      <c r="FP76" s="3"/>
      <c r="FQ76" s="3"/>
      <c r="FR76" s="3"/>
      <c r="FS76" s="3"/>
      <c r="FT76" s="3"/>
      <c r="FU76" s="3"/>
      <c r="FV76" s="3"/>
      <c r="FW76" s="3"/>
      <c r="FX76" s="3"/>
      <c r="FY76" s="3"/>
      <c r="FZ76" s="3"/>
      <c r="GA76" s="3"/>
      <c r="GB76" s="3"/>
      <c r="GC76" s="3"/>
      <c r="GD76" s="3"/>
      <c r="GE76" s="3"/>
      <c r="GF76" s="3"/>
      <c r="GG76" s="3"/>
      <c r="GH76" s="3"/>
      <c r="GI76" s="3"/>
      <c r="GJ76" s="3"/>
      <c r="GK76" s="3"/>
      <c r="GL76" s="3"/>
      <c r="GM76" s="3"/>
      <c r="GN76" s="3"/>
      <c r="GO76" s="3"/>
      <c r="GP76" s="3"/>
      <c r="GQ76" s="3"/>
      <c r="GR76" s="3"/>
      <c r="GS76" s="3"/>
      <c r="GT76" s="3"/>
      <c r="GU76" s="3"/>
      <c r="GV76" s="3"/>
      <c r="GW76" s="3"/>
      <c r="GX76" s="3"/>
      <c r="GY76" s="3"/>
      <c r="GZ76" s="3"/>
      <c r="HA76" s="3"/>
      <c r="HB76" s="3"/>
      <c r="HC76" s="3"/>
      <c r="HD76" s="3"/>
      <c r="HE76" s="3"/>
      <c r="HF76" s="3"/>
      <c r="HG76" s="3"/>
      <c r="HH76" s="3"/>
      <c r="HI76" s="3"/>
      <c r="HJ76" s="3"/>
      <c r="HK76" s="3"/>
      <c r="HL76" s="3"/>
      <c r="HM76" s="3"/>
      <c r="HN76" s="3"/>
      <c r="HO76" s="3"/>
      <c r="HP76" s="3"/>
      <c r="HQ76" s="3"/>
      <c r="HR76" s="3"/>
      <c r="HS76" s="3"/>
      <c r="HT76" s="3"/>
      <c r="HU76" s="3"/>
      <c r="HV76" s="3"/>
      <c r="HW76" s="3"/>
      <c r="HX76" s="3"/>
      <c r="HY76" s="3"/>
      <c r="HZ76" s="3"/>
      <c r="IA76" s="3"/>
      <c r="IB76" s="3"/>
      <c r="IC76" s="3"/>
      <c r="ID76" s="3"/>
      <c r="IE76" s="3"/>
      <c r="IF76" s="3"/>
      <c r="IG76" s="3"/>
      <c r="IH76" s="3"/>
      <c r="II76" s="3"/>
      <c r="IJ76" s="3"/>
      <c r="IK76" s="3"/>
      <c r="IL76" s="3"/>
      <c r="IM76" s="3"/>
      <c r="IN76" s="3"/>
      <c r="IO76" s="3"/>
      <c r="IP76" s="3"/>
      <c r="IQ76" s="3"/>
      <c r="IR76" s="3"/>
      <c r="IS76" s="3"/>
      <c r="IT76" s="3"/>
      <c r="IU76" s="3"/>
      <c r="IV76" s="3"/>
    </row>
    <row r="77" spans="1:256" s="3" customFormat="1" x14ac:dyDescent="0.2">
      <c r="D77" s="40"/>
      <c r="E77" s="4"/>
      <c r="F77" s="40"/>
      <c r="H77" s="7"/>
      <c r="I77" s="7"/>
      <c r="J77" s="5"/>
      <c r="K77" s="7"/>
      <c r="L77" s="7"/>
      <c r="M77" s="7"/>
      <c r="N77" s="32"/>
      <c r="O77" s="32"/>
      <c r="P77" s="40"/>
    </row>
    <row r="78" spans="1:256" s="3" customFormat="1" x14ac:dyDescent="0.2">
      <c r="D78" s="40"/>
      <c r="E78" s="4"/>
      <c r="F78" s="40"/>
      <c r="H78" s="7"/>
      <c r="I78" s="7"/>
      <c r="J78" s="5"/>
      <c r="K78" s="7"/>
      <c r="L78" s="9"/>
      <c r="M78" s="7"/>
      <c r="N78" s="32"/>
      <c r="O78" s="32"/>
      <c r="P78" s="40"/>
    </row>
    <row r="79" spans="1:256" s="3" customFormat="1" x14ac:dyDescent="0.2">
      <c r="D79" s="40"/>
      <c r="E79" s="4"/>
      <c r="F79" s="40"/>
      <c r="H79" s="7"/>
      <c r="I79" s="7"/>
      <c r="J79" s="5"/>
      <c r="K79" s="7"/>
      <c r="L79" s="9"/>
      <c r="M79" s="7"/>
      <c r="N79" s="32"/>
      <c r="O79" s="32"/>
      <c r="P79" s="40"/>
    </row>
    <row r="80" spans="1:256" s="3" customFormat="1" x14ac:dyDescent="0.2">
      <c r="D80" s="40"/>
      <c r="E80" s="4"/>
      <c r="F80" s="40"/>
      <c r="H80" s="7"/>
      <c r="I80" s="7"/>
      <c r="J80" s="5"/>
      <c r="K80" s="7"/>
      <c r="L80" s="9"/>
      <c r="M80" s="7"/>
      <c r="N80" s="32"/>
      <c r="O80" s="32"/>
      <c r="P80" s="40"/>
    </row>
    <row r="81" spans="1:16" s="3" customFormat="1" x14ac:dyDescent="0.2">
      <c r="D81" s="40"/>
      <c r="E81" s="4"/>
      <c r="F81" s="40"/>
      <c r="H81" s="7"/>
      <c r="I81" s="7"/>
      <c r="J81" s="5"/>
      <c r="K81" s="7"/>
      <c r="L81" s="9"/>
      <c r="M81" s="7"/>
      <c r="N81" s="32"/>
      <c r="O81" s="32"/>
      <c r="P81" s="40"/>
    </row>
    <row r="82" spans="1:16" s="3" customFormat="1" x14ac:dyDescent="0.2">
      <c r="D82" s="40"/>
      <c r="E82" s="4"/>
      <c r="F82" s="40"/>
      <c r="H82" s="7"/>
      <c r="I82" s="7"/>
      <c r="J82" s="5"/>
      <c r="K82" s="7"/>
      <c r="L82" s="9"/>
      <c r="M82" s="7"/>
      <c r="N82" s="32"/>
      <c r="O82" s="32"/>
      <c r="P82" s="40"/>
    </row>
    <row r="83" spans="1:16" s="3" customFormat="1" x14ac:dyDescent="0.2">
      <c r="D83" s="40"/>
      <c r="E83" s="4"/>
      <c r="F83" s="40"/>
      <c r="H83" s="7"/>
      <c r="I83" s="7"/>
      <c r="J83" s="5"/>
      <c r="K83" s="7"/>
      <c r="L83" s="9"/>
      <c r="M83" s="7"/>
      <c r="N83" s="32"/>
      <c r="O83" s="32"/>
      <c r="P83" s="40"/>
    </row>
    <row r="84" spans="1:16" s="3" customFormat="1" ht="13.5" customHeight="1" x14ac:dyDescent="0.2">
      <c r="D84" s="40"/>
      <c r="E84" s="4"/>
      <c r="F84" s="40"/>
      <c r="H84" s="7"/>
      <c r="I84" s="7"/>
      <c r="J84" s="5"/>
      <c r="K84" s="7"/>
      <c r="L84" s="9"/>
      <c r="M84" s="7"/>
      <c r="N84" s="9"/>
      <c r="O84" s="9"/>
      <c r="P84" s="40"/>
    </row>
    <row r="85" spans="1:16" s="3" customFormat="1" x14ac:dyDescent="0.2">
      <c r="A85" s="33"/>
      <c r="B85" s="33"/>
      <c r="C85" s="33"/>
      <c r="D85" s="41"/>
      <c r="E85" s="34"/>
      <c r="F85" s="33"/>
      <c r="G85" s="33"/>
      <c r="H85" s="9"/>
      <c r="I85" s="9"/>
      <c r="J85" s="6"/>
      <c r="K85" s="9"/>
      <c r="L85" s="9"/>
      <c r="M85" s="9"/>
      <c r="N85" s="9"/>
      <c r="O85" s="9"/>
      <c r="P85" s="40"/>
    </row>
    <row r="86" spans="1:16" s="3" customFormat="1" ht="2.25" customHeight="1" x14ac:dyDescent="0.2">
      <c r="D86" s="41"/>
      <c r="E86" s="34"/>
      <c r="F86" s="33"/>
      <c r="G86" s="33"/>
      <c r="H86" s="9"/>
      <c r="I86" s="9"/>
      <c r="J86" s="6"/>
      <c r="K86" s="9"/>
      <c r="L86" s="9"/>
      <c r="M86" s="9"/>
      <c r="N86" s="9"/>
      <c r="O86" s="9"/>
      <c r="P86" s="40"/>
    </row>
    <row r="87" spans="1:16" s="3" customFormat="1" hidden="1" x14ac:dyDescent="0.2">
      <c r="D87" s="40"/>
      <c r="E87" s="4"/>
      <c r="H87" s="7"/>
      <c r="I87" s="7"/>
      <c r="J87" s="5"/>
      <c r="K87" s="7"/>
      <c r="L87" s="9"/>
      <c r="M87" s="7"/>
      <c r="N87" s="9"/>
      <c r="O87" s="9"/>
      <c r="P87" s="40"/>
    </row>
    <row r="88" spans="1:16" s="3" customFormat="1" x14ac:dyDescent="0.2">
      <c r="D88" s="40"/>
      <c r="E88" s="4"/>
      <c r="H88" s="7"/>
      <c r="I88" s="7"/>
      <c r="J88" s="5"/>
      <c r="K88" s="7"/>
      <c r="L88" s="9"/>
      <c r="M88" s="7"/>
      <c r="N88" s="9"/>
      <c r="O88" s="9"/>
      <c r="P88" s="40"/>
    </row>
    <row r="89" spans="1:16" s="3" customFormat="1" x14ac:dyDescent="0.2">
      <c r="D89" s="40"/>
      <c r="E89" s="4"/>
      <c r="H89" s="7"/>
      <c r="I89" s="7"/>
      <c r="J89" s="6"/>
      <c r="K89" s="9"/>
      <c r="L89" s="9"/>
      <c r="M89" s="7"/>
      <c r="N89" s="32"/>
      <c r="O89" s="32"/>
      <c r="P89" s="40"/>
    </row>
    <row r="90" spans="1:16" s="3" customFormat="1" x14ac:dyDescent="0.2">
      <c r="D90" s="40"/>
      <c r="E90" s="4"/>
      <c r="H90" s="7"/>
      <c r="I90" s="7"/>
      <c r="J90" s="6"/>
      <c r="K90" s="9"/>
      <c r="L90" s="9"/>
      <c r="M90" s="7"/>
      <c r="N90" s="32"/>
      <c r="O90" s="32"/>
      <c r="P90" s="40"/>
    </row>
    <row r="91" spans="1:16" s="3" customFormat="1" x14ac:dyDescent="0.2">
      <c r="D91" s="40"/>
      <c r="E91" s="4"/>
      <c r="H91" s="7"/>
      <c r="I91" s="7"/>
      <c r="J91" s="6"/>
      <c r="K91" s="9"/>
      <c r="L91" s="9"/>
      <c r="M91" s="7"/>
      <c r="N91" s="32"/>
      <c r="O91" s="32"/>
      <c r="P91" s="40"/>
    </row>
    <row r="92" spans="1:16" s="3" customFormat="1" x14ac:dyDescent="0.2">
      <c r="D92" s="40"/>
      <c r="E92" s="4"/>
      <c r="H92" s="7"/>
      <c r="I92" s="7"/>
      <c r="J92" s="5"/>
      <c r="K92" s="7"/>
      <c r="L92" s="9"/>
      <c r="M92" s="7"/>
      <c r="N92" s="9"/>
      <c r="O92" s="9"/>
      <c r="P92" s="40"/>
    </row>
    <row r="93" spans="1:16" s="3" customFormat="1" x14ac:dyDescent="0.2">
      <c r="D93" s="40"/>
      <c r="E93" s="4"/>
      <c r="H93" s="7"/>
      <c r="I93" s="7"/>
      <c r="J93" s="6"/>
      <c r="K93" s="9"/>
      <c r="L93" s="9"/>
      <c r="M93" s="7"/>
      <c r="N93" s="32"/>
      <c r="O93" s="32"/>
      <c r="P93" s="40"/>
    </row>
    <row r="94" spans="1:16" s="3" customFormat="1" x14ac:dyDescent="0.2">
      <c r="D94" s="40"/>
      <c r="E94" s="4"/>
      <c r="H94" s="7"/>
      <c r="I94" s="7"/>
      <c r="J94" s="6"/>
      <c r="K94" s="9"/>
      <c r="L94" s="9"/>
      <c r="M94" s="7"/>
      <c r="N94" s="32"/>
      <c r="O94" s="32"/>
      <c r="P94" s="40"/>
    </row>
    <row r="95" spans="1:16" s="3" customFormat="1" x14ac:dyDescent="0.2">
      <c r="D95" s="40"/>
      <c r="E95" s="4"/>
      <c r="H95" s="7"/>
      <c r="I95" s="7"/>
      <c r="J95" s="5"/>
      <c r="K95" s="7"/>
      <c r="L95" s="9"/>
      <c r="M95" s="7"/>
      <c r="N95" s="32"/>
      <c r="O95" s="32"/>
      <c r="P95" s="40"/>
    </row>
    <row r="96" spans="1:16" s="3" customFormat="1" x14ac:dyDescent="0.2">
      <c r="D96" s="40"/>
      <c r="E96" s="4"/>
      <c r="H96" s="7"/>
      <c r="I96" s="7"/>
      <c r="J96" s="5"/>
      <c r="K96" s="7"/>
      <c r="L96" s="9"/>
      <c r="M96" s="7"/>
      <c r="N96" s="32"/>
      <c r="O96" s="32"/>
      <c r="P96" s="40"/>
    </row>
    <row r="97" spans="4:16" s="3" customFormat="1" x14ac:dyDescent="0.2">
      <c r="D97" s="40"/>
      <c r="E97" s="4"/>
      <c r="H97" s="7"/>
      <c r="I97" s="7"/>
      <c r="J97" s="5"/>
      <c r="K97" s="7"/>
      <c r="L97" s="9"/>
      <c r="M97" s="7"/>
      <c r="N97" s="32"/>
      <c r="O97" s="32"/>
      <c r="P97" s="40"/>
    </row>
    <row r="98" spans="4:16" s="3" customFormat="1" x14ac:dyDescent="0.2">
      <c r="D98" s="40"/>
      <c r="E98" s="4"/>
      <c r="H98" s="7"/>
      <c r="I98" s="7"/>
      <c r="J98" s="5"/>
      <c r="K98" s="7"/>
      <c r="L98" s="9"/>
      <c r="M98" s="7"/>
      <c r="N98" s="32"/>
      <c r="O98" s="32"/>
      <c r="P98" s="40"/>
    </row>
    <row r="99" spans="4:16" s="3" customFormat="1" x14ac:dyDescent="0.2">
      <c r="D99" s="40"/>
      <c r="E99" s="4"/>
      <c r="H99" s="7"/>
      <c r="I99" s="7"/>
      <c r="J99" s="5"/>
      <c r="K99" s="7"/>
      <c r="L99" s="9"/>
      <c r="M99" s="7"/>
      <c r="N99" s="32"/>
      <c r="O99" s="32"/>
      <c r="P99" s="40"/>
    </row>
    <row r="100" spans="4:16" s="3" customFormat="1" x14ac:dyDescent="0.2">
      <c r="D100" s="40"/>
      <c r="E100" s="4"/>
      <c r="H100" s="7"/>
      <c r="I100" s="7"/>
      <c r="J100" s="5"/>
      <c r="K100" s="7"/>
      <c r="L100" s="9"/>
      <c r="M100" s="7"/>
      <c r="N100" s="9"/>
      <c r="O100" s="9"/>
      <c r="P100" s="40"/>
    </row>
    <row r="101" spans="4:16" s="3" customFormat="1" x14ac:dyDescent="0.2">
      <c r="D101" s="40"/>
      <c r="E101" s="4"/>
      <c r="H101" s="7"/>
      <c r="I101" s="7"/>
      <c r="J101" s="5"/>
      <c r="K101" s="7"/>
      <c r="L101" s="9"/>
      <c r="M101" s="7"/>
      <c r="N101" s="32"/>
      <c r="O101" s="32"/>
      <c r="P101" s="40"/>
    </row>
    <row r="102" spans="4:16" s="3" customFormat="1" x14ac:dyDescent="0.2">
      <c r="D102" s="40"/>
      <c r="E102" s="4"/>
      <c r="H102" s="7"/>
      <c r="I102" s="7"/>
      <c r="J102" s="5"/>
      <c r="K102" s="7"/>
      <c r="L102" s="9"/>
      <c r="M102" s="7"/>
      <c r="N102" s="9"/>
      <c r="O102" s="9"/>
      <c r="P102" s="40"/>
    </row>
    <row r="103" spans="4:16" s="3" customFormat="1" x14ac:dyDescent="0.2">
      <c r="D103" s="40"/>
      <c r="E103" s="4"/>
      <c r="H103" s="7"/>
      <c r="I103" s="7"/>
      <c r="J103" s="5"/>
      <c r="K103" s="7"/>
      <c r="L103" s="9"/>
      <c r="M103" s="7"/>
      <c r="N103" s="9"/>
      <c r="O103" s="9"/>
      <c r="P103" s="40"/>
    </row>
    <row r="104" spans="4:16" s="3" customFormat="1" x14ac:dyDescent="0.2">
      <c r="D104" s="40"/>
      <c r="E104" s="4"/>
      <c r="H104" s="7"/>
      <c r="I104" s="7"/>
      <c r="J104" s="5"/>
      <c r="K104" s="7"/>
      <c r="L104" s="9"/>
      <c r="M104" s="7"/>
      <c r="N104" s="32"/>
      <c r="O104" s="32"/>
      <c r="P104" s="40"/>
    </row>
    <row r="105" spans="4:16" s="3" customFormat="1" x14ac:dyDescent="0.2">
      <c r="D105" s="40"/>
      <c r="E105" s="4"/>
      <c r="H105" s="7"/>
      <c r="I105" s="7"/>
      <c r="J105" s="5"/>
      <c r="K105" s="7"/>
      <c r="L105" s="7"/>
      <c r="M105" s="9"/>
      <c r="N105" s="9"/>
      <c r="O105" s="9"/>
      <c r="P105" s="40"/>
    </row>
    <row r="106" spans="4:16" s="3" customFormat="1" x14ac:dyDescent="0.2">
      <c r="D106" s="40"/>
      <c r="E106" s="4"/>
      <c r="H106" s="7"/>
      <c r="I106" s="7"/>
      <c r="J106" s="5"/>
      <c r="K106" s="7"/>
      <c r="L106" s="7"/>
      <c r="M106" s="9"/>
      <c r="N106" s="32"/>
      <c r="O106" s="32"/>
      <c r="P106" s="40"/>
    </row>
    <row r="107" spans="4:16" s="3" customFormat="1" x14ac:dyDescent="0.2">
      <c r="D107" s="40"/>
      <c r="E107" s="4"/>
      <c r="H107" s="7"/>
      <c r="I107" s="7"/>
      <c r="J107" s="5"/>
      <c r="K107" s="7"/>
      <c r="L107" s="9"/>
      <c r="M107" s="7"/>
      <c r="N107" s="9"/>
      <c r="O107" s="9"/>
      <c r="P107" s="40"/>
    </row>
    <row r="108" spans="4:16" s="3" customFormat="1" x14ac:dyDescent="0.2">
      <c r="D108" s="40"/>
      <c r="E108" s="4"/>
      <c r="H108" s="7"/>
      <c r="I108" s="7"/>
      <c r="J108" s="5"/>
      <c r="K108" s="7"/>
      <c r="L108" s="7"/>
      <c r="M108" s="7"/>
      <c r="N108" s="32"/>
      <c r="O108" s="32"/>
      <c r="P108" s="40"/>
    </row>
    <row r="109" spans="4:16" s="3" customFormat="1" x14ac:dyDescent="0.2">
      <c r="D109" s="40"/>
      <c r="E109" s="4"/>
      <c r="H109" s="7"/>
      <c r="I109" s="7"/>
      <c r="J109" s="5"/>
      <c r="K109" s="7"/>
      <c r="L109" s="9"/>
      <c r="M109" s="7"/>
      <c r="N109" s="32"/>
      <c r="O109" s="32"/>
      <c r="P109" s="40"/>
    </row>
    <row r="110" spans="4:16" s="3" customFormat="1" x14ac:dyDescent="0.2">
      <c r="D110" s="40"/>
      <c r="E110" s="4"/>
      <c r="H110" s="7"/>
      <c r="I110" s="7"/>
      <c r="J110" s="6"/>
      <c r="K110" s="7"/>
      <c r="L110" s="9"/>
      <c r="M110" s="7"/>
      <c r="N110" s="32"/>
      <c r="O110" s="32"/>
      <c r="P110" s="40"/>
    </row>
    <row r="111" spans="4:16" s="3" customFormat="1" x14ac:dyDescent="0.2">
      <c r="D111" s="40"/>
      <c r="E111" s="4"/>
      <c r="H111" s="7"/>
      <c r="I111" s="7"/>
      <c r="J111" s="6"/>
      <c r="K111" s="7"/>
      <c r="L111" s="9"/>
      <c r="M111" s="7"/>
      <c r="N111" s="32"/>
      <c r="O111" s="32"/>
      <c r="P111" s="40"/>
    </row>
    <row r="112" spans="4:16" s="3" customFormat="1" x14ac:dyDescent="0.2">
      <c r="D112" s="40"/>
      <c r="E112" s="4"/>
      <c r="H112" s="7"/>
      <c r="I112" s="7"/>
      <c r="J112" s="6"/>
      <c r="K112" s="7"/>
      <c r="L112" s="9"/>
      <c r="M112" s="7"/>
      <c r="N112" s="32"/>
      <c r="O112" s="32"/>
      <c r="P112" s="40"/>
    </row>
    <row r="113" spans="1:16" s="3" customFormat="1" x14ac:dyDescent="0.2">
      <c r="D113" s="40"/>
      <c r="E113" s="4"/>
      <c r="H113" s="7"/>
      <c r="I113" s="7"/>
      <c r="J113" s="5"/>
      <c r="K113" s="7"/>
      <c r="L113" s="9"/>
      <c r="M113" s="7"/>
      <c r="N113" s="32"/>
      <c r="O113" s="32"/>
      <c r="P113" s="40"/>
    </row>
    <row r="114" spans="1:16" s="3" customFormat="1" x14ac:dyDescent="0.2">
      <c r="D114" s="40"/>
      <c r="E114" s="4"/>
      <c r="H114" s="7"/>
      <c r="I114" s="7"/>
      <c r="J114" s="5"/>
      <c r="K114" s="7"/>
      <c r="L114" s="9"/>
      <c r="M114" s="7"/>
      <c r="N114" s="32"/>
      <c r="O114" s="32"/>
      <c r="P114" s="40"/>
    </row>
    <row r="115" spans="1:16" s="3" customFormat="1" x14ac:dyDescent="0.2">
      <c r="D115" s="40"/>
      <c r="E115" s="4"/>
      <c r="H115" s="7"/>
      <c r="I115" s="7"/>
      <c r="J115" s="5"/>
      <c r="K115" s="7"/>
      <c r="L115" s="9"/>
      <c r="M115" s="7"/>
      <c r="N115" s="32"/>
      <c r="O115" s="32"/>
      <c r="P115" s="40"/>
    </row>
    <row r="116" spans="1:16" s="3" customFormat="1" x14ac:dyDescent="0.2">
      <c r="D116" s="40"/>
      <c r="E116" s="4"/>
      <c r="H116" s="7"/>
      <c r="I116" s="7"/>
      <c r="J116" s="5"/>
      <c r="K116" s="7"/>
      <c r="L116" s="9"/>
      <c r="M116" s="7"/>
      <c r="N116" s="32"/>
      <c r="O116" s="32"/>
      <c r="P116" s="40"/>
    </row>
    <row r="117" spans="1:16" s="3" customFormat="1" x14ac:dyDescent="0.2">
      <c r="D117" s="40"/>
      <c r="E117" s="4"/>
      <c r="H117" s="7"/>
      <c r="I117" s="7"/>
      <c r="J117" s="6"/>
      <c r="K117" s="9"/>
      <c r="L117" s="9"/>
      <c r="M117" s="7"/>
      <c r="N117" s="32"/>
      <c r="O117" s="32"/>
      <c r="P117" s="40"/>
    </row>
    <row r="118" spans="1:16" s="3" customFormat="1" x14ac:dyDescent="0.2">
      <c r="D118" s="40"/>
      <c r="E118" s="4"/>
      <c r="H118" s="7"/>
      <c r="I118" s="7"/>
      <c r="J118" s="5"/>
      <c r="K118" s="7"/>
      <c r="L118" s="9"/>
      <c r="M118" s="7"/>
      <c r="N118" s="32"/>
      <c r="O118" s="32"/>
      <c r="P118" s="40"/>
    </row>
    <row r="119" spans="1:16" s="3" customFormat="1" x14ac:dyDescent="0.2">
      <c r="D119" s="40"/>
      <c r="E119" s="4"/>
      <c r="H119" s="7"/>
      <c r="I119" s="7"/>
      <c r="J119" s="5"/>
      <c r="K119" s="7"/>
      <c r="L119" s="9"/>
      <c r="M119" s="7"/>
      <c r="N119" s="32"/>
      <c r="O119" s="32"/>
      <c r="P119" s="40"/>
    </row>
    <row r="120" spans="1:16" s="3" customFormat="1" x14ac:dyDescent="0.2">
      <c r="D120" s="40"/>
      <c r="E120" s="4"/>
      <c r="H120" s="7"/>
      <c r="I120" s="7"/>
      <c r="J120" s="5"/>
      <c r="K120" s="7"/>
      <c r="L120" s="9"/>
      <c r="M120" s="7"/>
      <c r="N120" s="32"/>
      <c r="O120" s="32"/>
      <c r="P120" s="40"/>
    </row>
    <row r="121" spans="1:16" s="3" customFormat="1" x14ac:dyDescent="0.2">
      <c r="D121" s="40"/>
      <c r="E121" s="4"/>
      <c r="H121" s="7"/>
      <c r="I121" s="7"/>
      <c r="J121" s="6"/>
      <c r="K121" s="9"/>
      <c r="L121" s="9"/>
      <c r="M121" s="7"/>
      <c r="N121" s="32"/>
      <c r="O121" s="32"/>
      <c r="P121" s="40"/>
    </row>
    <row r="122" spans="1:16" s="3" customFormat="1" x14ac:dyDescent="0.2">
      <c r="D122" s="40"/>
      <c r="E122" s="4"/>
      <c r="H122" s="7"/>
      <c r="I122" s="7"/>
      <c r="J122" s="6"/>
      <c r="K122" s="9"/>
      <c r="L122" s="9"/>
      <c r="M122" s="7"/>
      <c r="N122" s="32"/>
      <c r="O122" s="32"/>
      <c r="P122" s="40"/>
    </row>
    <row r="123" spans="1:16" s="3" customFormat="1" x14ac:dyDescent="0.2">
      <c r="A123" s="33"/>
      <c r="B123" s="33"/>
      <c r="C123" s="33"/>
      <c r="D123" s="41"/>
      <c r="E123" s="34"/>
      <c r="F123" s="33"/>
      <c r="G123" s="33"/>
      <c r="H123" s="9"/>
      <c r="I123" s="9"/>
      <c r="J123" s="6"/>
      <c r="K123" s="9"/>
      <c r="L123" s="9"/>
      <c r="M123" s="9"/>
      <c r="N123" s="9"/>
      <c r="O123" s="9"/>
      <c r="P123" s="40"/>
    </row>
    <row r="124" spans="1:16" s="3" customFormat="1" x14ac:dyDescent="0.2">
      <c r="D124" s="40"/>
      <c r="E124" s="4"/>
      <c r="H124" s="7"/>
      <c r="I124" s="7"/>
      <c r="J124" s="5"/>
      <c r="K124" s="7"/>
      <c r="L124" s="9"/>
      <c r="M124" s="7"/>
      <c r="N124" s="32"/>
      <c r="O124" s="32"/>
      <c r="P124" s="40"/>
    </row>
    <row r="125" spans="1:16" s="3" customFormat="1" x14ac:dyDescent="0.2">
      <c r="D125" s="40"/>
      <c r="E125" s="4"/>
      <c r="H125" s="7"/>
      <c r="I125" s="7"/>
      <c r="J125" s="5"/>
      <c r="K125" s="7"/>
      <c r="L125" s="9"/>
      <c r="M125" s="7"/>
      <c r="N125" s="32"/>
      <c r="O125" s="32"/>
      <c r="P125" s="40"/>
    </row>
    <row r="126" spans="1:16" s="3" customFormat="1" x14ac:dyDescent="0.2">
      <c r="D126" s="40"/>
      <c r="E126" s="4"/>
      <c r="H126" s="7"/>
      <c r="I126" s="7"/>
      <c r="J126" s="5"/>
      <c r="K126" s="7"/>
      <c r="L126" s="9"/>
      <c r="M126" s="7"/>
      <c r="N126" s="32"/>
      <c r="O126" s="32"/>
      <c r="P126" s="40"/>
    </row>
    <row r="127" spans="1:16" s="3" customFormat="1" x14ac:dyDescent="0.2">
      <c r="D127" s="40"/>
      <c r="E127" s="4"/>
      <c r="H127" s="7"/>
      <c r="I127" s="7"/>
      <c r="J127" s="6"/>
      <c r="K127" s="9"/>
      <c r="L127" s="9"/>
      <c r="M127" s="7"/>
      <c r="N127" s="32"/>
      <c r="O127" s="32"/>
      <c r="P127" s="40"/>
    </row>
    <row r="128" spans="1:16" s="3" customFormat="1" x14ac:dyDescent="0.2">
      <c r="D128" s="40"/>
      <c r="E128" s="4"/>
      <c r="H128" s="7"/>
      <c r="I128" s="7"/>
      <c r="J128" s="5"/>
      <c r="K128" s="7"/>
      <c r="L128" s="9"/>
      <c r="M128" s="7"/>
      <c r="N128" s="32"/>
      <c r="O128" s="32"/>
      <c r="P128" s="40"/>
    </row>
    <row r="129" spans="4:16" s="3" customFormat="1" x14ac:dyDescent="0.2">
      <c r="D129" s="40"/>
      <c r="E129" s="4"/>
      <c r="H129" s="7"/>
      <c r="I129" s="7"/>
      <c r="J129" s="5"/>
      <c r="K129" s="7"/>
      <c r="L129" s="9"/>
      <c r="M129" s="7"/>
      <c r="N129" s="32"/>
      <c r="O129" s="32"/>
      <c r="P129" s="40"/>
    </row>
    <row r="130" spans="4:16" s="3" customFormat="1" x14ac:dyDescent="0.2">
      <c r="D130" s="40"/>
      <c r="E130" s="4"/>
      <c r="H130" s="7"/>
      <c r="I130" s="7"/>
      <c r="J130" s="6"/>
      <c r="K130" s="9"/>
      <c r="L130" s="9"/>
      <c r="M130" s="7"/>
      <c r="N130" s="32"/>
      <c r="O130" s="32"/>
      <c r="P130" s="40"/>
    </row>
    <row r="131" spans="4:16" s="3" customFormat="1" x14ac:dyDescent="0.2">
      <c r="D131" s="40"/>
      <c r="E131" s="4"/>
      <c r="H131" s="7"/>
      <c r="I131" s="7"/>
      <c r="J131" s="5"/>
      <c r="K131" s="7"/>
      <c r="L131" s="9"/>
      <c r="M131" s="7"/>
      <c r="N131" s="32"/>
      <c r="O131" s="32"/>
      <c r="P131" s="40"/>
    </row>
    <row r="132" spans="4:16" s="3" customFormat="1" x14ac:dyDescent="0.2">
      <c r="D132" s="40"/>
      <c r="E132" s="4"/>
      <c r="H132" s="7"/>
      <c r="I132" s="7"/>
      <c r="J132" s="5"/>
      <c r="K132" s="7"/>
      <c r="L132" s="9"/>
      <c r="M132" s="7"/>
      <c r="N132" s="32"/>
      <c r="O132" s="32"/>
      <c r="P132" s="40"/>
    </row>
    <row r="133" spans="4:16" s="3" customFormat="1" x14ac:dyDescent="0.2">
      <c r="D133" s="40"/>
      <c r="E133" s="4"/>
      <c r="H133" s="7"/>
      <c r="I133" s="7"/>
      <c r="J133" s="6"/>
      <c r="K133" s="9"/>
      <c r="L133" s="9"/>
      <c r="M133" s="7"/>
      <c r="N133" s="32"/>
      <c r="O133" s="32"/>
      <c r="P133" s="40"/>
    </row>
    <row r="134" spans="4:16" s="3" customFormat="1" x14ac:dyDescent="0.2">
      <c r="D134" s="40"/>
      <c r="E134" s="4"/>
      <c r="H134" s="7"/>
      <c r="I134" s="7"/>
      <c r="J134" s="5"/>
      <c r="K134" s="7"/>
      <c r="L134" s="9"/>
      <c r="M134" s="7"/>
      <c r="N134" s="32"/>
      <c r="O134" s="32"/>
      <c r="P134" s="40"/>
    </row>
    <row r="135" spans="4:16" s="3" customFormat="1" x14ac:dyDescent="0.2">
      <c r="D135" s="40"/>
      <c r="E135" s="4"/>
      <c r="H135" s="7"/>
      <c r="I135" s="7"/>
      <c r="J135" s="5"/>
      <c r="K135" s="7"/>
      <c r="L135" s="9"/>
      <c r="M135" s="7"/>
      <c r="N135" s="32"/>
      <c r="O135" s="32"/>
      <c r="P135" s="40"/>
    </row>
    <row r="136" spans="4:16" s="3" customFormat="1" x14ac:dyDescent="0.2">
      <c r="D136" s="40"/>
      <c r="E136" s="4"/>
      <c r="H136" s="7"/>
      <c r="I136" s="7"/>
      <c r="J136" s="5"/>
      <c r="K136" s="7"/>
      <c r="L136" s="9"/>
      <c r="M136" s="7"/>
      <c r="N136" s="32"/>
      <c r="O136" s="32"/>
      <c r="P136" s="40"/>
    </row>
    <row r="137" spans="4:16" s="3" customFormat="1" x14ac:dyDescent="0.2">
      <c r="D137" s="40"/>
      <c r="E137" s="4"/>
      <c r="H137" s="7"/>
      <c r="I137" s="7"/>
      <c r="J137" s="5"/>
      <c r="K137" s="7"/>
      <c r="L137" s="9"/>
      <c r="M137" s="7"/>
      <c r="N137" s="32"/>
      <c r="O137" s="32"/>
      <c r="P137" s="40"/>
    </row>
    <row r="138" spans="4:16" s="3" customFormat="1" x14ac:dyDescent="0.2">
      <c r="D138" s="40"/>
      <c r="E138" s="4"/>
      <c r="H138" s="7"/>
      <c r="I138" s="7"/>
      <c r="J138" s="5"/>
      <c r="K138" s="7"/>
      <c r="L138" s="7"/>
      <c r="M138" s="7"/>
      <c r="N138" s="35"/>
      <c r="O138" s="35"/>
      <c r="P138" s="40"/>
    </row>
    <row r="139" spans="4:16" s="3" customFormat="1" x14ac:dyDescent="0.2">
      <c r="D139" s="40"/>
      <c r="E139" s="4"/>
      <c r="H139" s="7"/>
      <c r="I139" s="7"/>
      <c r="J139" s="5"/>
      <c r="K139" s="7"/>
      <c r="L139" s="7"/>
      <c r="M139" s="7"/>
      <c r="N139" s="35"/>
      <c r="O139" s="35"/>
      <c r="P139" s="40"/>
    </row>
    <row r="140" spans="4:16" s="3" customFormat="1" x14ac:dyDescent="0.2">
      <c r="D140" s="40"/>
      <c r="E140" s="4"/>
      <c r="H140" s="7"/>
      <c r="I140" s="7"/>
      <c r="J140" s="6"/>
      <c r="K140" s="9"/>
      <c r="L140" s="7"/>
      <c r="M140" s="7"/>
      <c r="N140" s="35"/>
      <c r="O140" s="35"/>
      <c r="P140" s="40"/>
    </row>
    <row r="141" spans="4:16" s="3" customFormat="1" x14ac:dyDescent="0.2">
      <c r="D141" s="40"/>
      <c r="E141" s="4"/>
      <c r="H141" s="7"/>
      <c r="I141" s="7"/>
      <c r="J141" s="5"/>
      <c r="K141" s="7"/>
      <c r="L141" s="7"/>
      <c r="M141" s="7"/>
      <c r="N141" s="35"/>
      <c r="O141" s="35"/>
      <c r="P141" s="40"/>
    </row>
    <row r="142" spans="4:16" s="3" customFormat="1" x14ac:dyDescent="0.2">
      <c r="D142" s="40"/>
      <c r="E142" s="4"/>
      <c r="H142" s="7"/>
      <c r="I142" s="7"/>
      <c r="J142" s="5"/>
      <c r="K142" s="7"/>
      <c r="L142" s="7"/>
      <c r="M142" s="7"/>
      <c r="N142" s="35"/>
      <c r="O142" s="35"/>
      <c r="P142" s="40"/>
    </row>
    <row r="143" spans="4:16" s="3" customFormat="1" x14ac:dyDescent="0.2">
      <c r="D143" s="40"/>
      <c r="E143" s="4"/>
      <c r="H143" s="7"/>
      <c r="I143" s="7"/>
      <c r="J143" s="6"/>
      <c r="K143" s="9"/>
      <c r="L143" s="7"/>
      <c r="M143" s="7"/>
      <c r="N143" s="35"/>
      <c r="O143" s="35"/>
      <c r="P143" s="40"/>
    </row>
  </sheetData>
  <mergeCells count="4">
    <mergeCell ref="A1:L2"/>
    <mergeCell ref="Q2:R2"/>
    <mergeCell ref="W2:X2"/>
    <mergeCell ref="S2:V2"/>
  </mergeCells>
  <pageMargins left="0.7" right="0.7" top="0.78740157499999996" bottom="0.78740157499999996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dotace žadatelé 2019 final</vt:lpstr>
      <vt:lpstr>List1</vt:lpstr>
      <vt:lpstr>Všechny žádosti</vt:lpstr>
    </vt:vector>
  </TitlesOfParts>
  <Company>MěÚ Břeclav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novakova</dc:creator>
  <cp:lastModifiedBy>Sýkorová Markéta Ing.</cp:lastModifiedBy>
  <cp:lastPrinted>2017-02-06T15:19:41Z</cp:lastPrinted>
  <dcterms:created xsi:type="dcterms:W3CDTF">2006-01-16T09:19:53Z</dcterms:created>
  <dcterms:modified xsi:type="dcterms:W3CDTF">2020-02-17T14:30:47Z</dcterms:modified>
</cp:coreProperties>
</file>