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95" yWindow="6885" windowWidth="19320" windowHeight="6435" activeTab="0"/>
  </bookViews>
  <sheets>
    <sheet name="CP" sheetId="1" r:id="rId1"/>
  </sheets>
  <definedNames>
    <definedName name="_xlnm.Print_Area" localSheetId="0">'CP'!$C$2:$I$193</definedName>
  </definedNames>
  <calcPr fullCalcOnLoad="1"/>
</workbook>
</file>

<file path=xl/sharedStrings.xml><?xml version="1.0" encoding="utf-8"?>
<sst xmlns="http://schemas.openxmlformats.org/spreadsheetml/2006/main" count="272" uniqueCount="107">
  <si>
    <t xml:space="preserve">Popis                                      </t>
  </si>
  <si>
    <t>Typ</t>
  </si>
  <si>
    <t>Počet</t>
  </si>
  <si>
    <t>Jed.mat.</t>
  </si>
  <si>
    <t>Jed.mont.</t>
  </si>
  <si>
    <t>Cel.mat.</t>
  </si>
  <si>
    <t>Cel.mont.</t>
  </si>
  <si>
    <t>ks, m</t>
  </si>
  <si>
    <t xml:space="preserve">Cena za materiál a montáž bez DPH                                                                </t>
  </si>
  <si>
    <t>Názov rozpočtu :</t>
  </si>
  <si>
    <t>Dátum                 :</t>
  </si>
  <si>
    <t>Vypracoval        :</t>
  </si>
  <si>
    <t>Miesto stavby    :</t>
  </si>
  <si>
    <t>Investor             :</t>
  </si>
  <si>
    <t>Dodávateľ          :</t>
  </si>
  <si>
    <t>DPH 20%</t>
  </si>
  <si>
    <t xml:space="preserve">Názov stavby     :   </t>
  </si>
  <si>
    <t xml:space="preserve"> </t>
  </si>
  <si>
    <t>Trnava</t>
  </si>
  <si>
    <t>B.Nemec</t>
  </si>
  <si>
    <t>Technik Security spol. s r.o.</t>
  </si>
  <si>
    <t>Na Zahradách 21</t>
  </si>
  <si>
    <t>FTP cat 5.e LSOH</t>
  </si>
  <si>
    <t>N2XH-J3x1,5</t>
  </si>
  <si>
    <t>50x50 mm</t>
  </si>
  <si>
    <t>B6/1</t>
  </si>
  <si>
    <t>Na Zahradách 20</t>
  </si>
  <si>
    <t>Na Zahradách 19</t>
  </si>
  <si>
    <t>m3</t>
  </si>
  <si>
    <t>m2</t>
  </si>
  <si>
    <t>m</t>
  </si>
  <si>
    <t>Odvoz výkopku do 10 km</t>
  </si>
  <si>
    <t>Riegrova 27</t>
  </si>
  <si>
    <t>27U</t>
  </si>
  <si>
    <t>ACAR</t>
  </si>
  <si>
    <t>550 mm</t>
  </si>
  <si>
    <t>RAB CHX-01</t>
  </si>
  <si>
    <t>Kamera exteriér Avigilon 1.0 MP-HD-H264 DOME</t>
  </si>
  <si>
    <t>1.0MP-HD-H264-DOME-D1</t>
  </si>
  <si>
    <t>1.0MP-HD-H264-DOME-DO1</t>
  </si>
  <si>
    <t>Switch 48 port Gigabit</t>
  </si>
  <si>
    <t>Cisco</t>
  </si>
  <si>
    <t>MW 230/48/5</t>
  </si>
  <si>
    <t>PoE8</t>
  </si>
  <si>
    <t>24C-HD-NVMS-STD</t>
  </si>
  <si>
    <t>16C-HD-NVMS-STD</t>
  </si>
  <si>
    <t>Samsung</t>
  </si>
  <si>
    <t>UPS Back UP</t>
  </si>
  <si>
    <t>650 VA</t>
  </si>
  <si>
    <t>RJ konektor</t>
  </si>
  <si>
    <t>RJ 45 cat 5.e</t>
  </si>
  <si>
    <t>Doprava</t>
  </si>
  <si>
    <t>FTP cat 5.e LSOH OUT</t>
  </si>
  <si>
    <t>Mesto Břeclav</t>
  </si>
  <si>
    <t>Bytový dom Břeclav</t>
  </si>
  <si>
    <t>Prevencia kriminality</t>
  </si>
  <si>
    <t>server</t>
  </si>
  <si>
    <t>obsluha</t>
  </si>
  <si>
    <t>CCTV server PC Quad Core 4TB HDD, Intel i7, 4 GB RAM OS W7</t>
  </si>
  <si>
    <t>PC CCTV client i5, OS W 7</t>
  </si>
  <si>
    <t>cat.5e 1m</t>
  </si>
  <si>
    <t>CCTV</t>
  </si>
  <si>
    <t>CZK/ks</t>
  </si>
  <si>
    <t>CZK</t>
  </si>
  <si>
    <t>ZRN montáž celkem</t>
  </si>
  <si>
    <t>Dodávka materiálu celkem</t>
  </si>
  <si>
    <t>Cena celkem s DPH</t>
  </si>
  <si>
    <t>DODÁVKA A MONTÁŽ CELKEM</t>
  </si>
  <si>
    <t>RACK 19 "stojanový 800 x 600</t>
  </si>
  <si>
    <t>Napájecí panel s přepěťovou ochranou</t>
  </si>
  <si>
    <t>Police do racku pevná</t>
  </si>
  <si>
    <t>Ventilační jednotka do Racku 2U 30 W 2x ventilátor</t>
  </si>
  <si>
    <t>kamera interiér</t>
  </si>
  <si>
    <t>Záznamový software pro 24 kamer - Licence Avigilon</t>
  </si>
  <si>
    <t>Záznamový software pro 16 kamer - Licence Avigilon</t>
  </si>
  <si>
    <t>Monitor LCD 24 "16:10</t>
  </si>
  <si>
    <t>Monitor LCD 19 "servisní</t>
  </si>
  <si>
    <t>Zdroj pro napájení kamer 230/48V PoE instalace na DIN lištu</t>
  </si>
  <si>
    <t>Modul napájení PoE</t>
  </si>
  <si>
    <t>Kabel Patch kord</t>
  </si>
  <si>
    <t>Kabel signálový včetně propojí do vedl.vchodu</t>
  </si>
  <si>
    <t>Drážka ve zdivu</t>
  </si>
  <si>
    <t>Vyspravení drážky ve zdivu sádrou, 1 x nátěr bílou barvou</t>
  </si>
  <si>
    <t>kabel napájecí</t>
  </si>
  <si>
    <t>jistič</t>
  </si>
  <si>
    <t>Průraz zdivem do 150 mm</t>
  </si>
  <si>
    <t>Průraz betonem do 250 mm</t>
  </si>
  <si>
    <t>Průraz betonem do 400 mm</t>
  </si>
  <si>
    <t>zaškolení obsluhy</t>
  </si>
  <si>
    <t>instalace software</t>
  </si>
  <si>
    <t>Drobný instalační materiál</t>
  </si>
  <si>
    <t>Protokol o funkční zkoušce systému</t>
  </si>
  <si>
    <t>revize</t>
  </si>
  <si>
    <t>Kabel signálový včetně</t>
  </si>
  <si>
    <t>Kabel signálový do vnějšího prostředí</t>
  </si>
  <si>
    <t>Kabelové rýhy šířky 35, hloubky 80, zemina tř.3</t>
  </si>
  <si>
    <t>Příplatek za ztížený výkop v blízkosti inž.sietí</t>
  </si>
  <si>
    <t>Zřízení kábl.lôžka š. 35/10cm, písek, cihly ve směru</t>
  </si>
  <si>
    <t>Zásyp rýhy šířky 35, hloubky 80, zemina tř.3 bez zhutnění</t>
  </si>
  <si>
    <t>Demontáž zámkové dlažby</t>
  </si>
  <si>
    <t>Řezání asfaltového povrchu, vybourání</t>
  </si>
  <si>
    <t>Podklad ze štrkodrvy s rozpresrením a zhutněním v tloušťce 15 cm</t>
  </si>
  <si>
    <t>Kladení demontované zámkové dlažby</t>
  </si>
  <si>
    <t>Křižovatka se silovým kabelem, bet.žľab, bez záhozu</t>
  </si>
  <si>
    <t>Zakrytí kabelů výstražnou fólií PVC šířky 22cm</t>
  </si>
  <si>
    <t>Skládkování bez poplatku skládky</t>
  </si>
  <si>
    <t>Krátká 8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</si>
</sst>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"/>
    <numFmt numFmtId="181" formatCode="_-* #,##0.00\ [$€-1]_-;\-* #,##0.00\ [$€-1]_-;_-* &quot;-&quot;??\ [$€-1]_-;_-@_-"/>
    <numFmt numFmtId="182" formatCode="#,##0\ _S_k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;@"/>
    <numFmt numFmtId="188" formatCode="0.0%"/>
    <numFmt numFmtId="189" formatCode="0.000"/>
    <numFmt numFmtId="190" formatCode="0.0000"/>
    <numFmt numFmtId="191" formatCode="#,##0.000"/>
    <numFmt numFmtId="192" formatCode="#,##0.00\ &quot;Sk&quot;"/>
    <numFmt numFmtId="193" formatCode="#,##0.00\ [$€-1]"/>
    <numFmt numFmtId="194" formatCode="\P\r\a\vd\a;&quot;Pravda&quot;;&quot;Nepravda&quot;"/>
    <numFmt numFmtId="195" formatCode="[$€-2]\ #\ ##,000_);[Red]\([$¥€-2]\ #\ ##,000\)"/>
    <numFmt numFmtId="196" formatCode="0.000000"/>
    <numFmt numFmtId="197" formatCode="0.00000"/>
    <numFmt numFmtId="198" formatCode="[$¥€-2]\ #\ ##,000_);[Red]\([$€-2]\ #\ ##,000\)"/>
  </numFmts>
  <fonts count="33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0"/>
      <name val="Helv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9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3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7" fillId="16" borderId="2" applyNumberFormat="0" applyAlignment="0" applyProtection="0"/>
    <xf numFmtId="17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center"/>
      <protection/>
    </xf>
    <xf numFmtId="0" fontId="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0" fillId="24" borderId="0" xfId="0" applyFont="1" applyFill="1" applyAlignment="1">
      <alignment/>
    </xf>
    <xf numFmtId="187" fontId="0" fillId="24" borderId="0" xfId="0" applyNumberFormat="1" applyFont="1" applyFill="1" applyAlignment="1">
      <alignment horizontal="lef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right"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0" fillId="24" borderId="14" xfId="0" applyFont="1" applyFill="1" applyBorder="1" applyAlignment="1">
      <alignment horizontal="left" vertical="center"/>
    </xf>
    <xf numFmtId="0" fontId="10" fillId="24" borderId="14" xfId="0" applyFont="1" applyFill="1" applyBorder="1" applyAlignment="1">
      <alignment horizontal="center"/>
    </xf>
    <xf numFmtId="4" fontId="10" fillId="24" borderId="14" xfId="0" applyNumberFormat="1" applyFont="1" applyFill="1" applyBorder="1" applyAlignment="1">
      <alignment horizontal="right"/>
    </xf>
    <xf numFmtId="4" fontId="10" fillId="24" borderId="15" xfId="0" applyNumberFormat="1" applyFont="1" applyFill="1" applyBorder="1" applyAlignment="1">
      <alignment horizontal="right"/>
    </xf>
    <xf numFmtId="0" fontId="10" fillId="24" borderId="13" xfId="0" applyFont="1" applyFill="1" applyBorder="1" applyAlignment="1">
      <alignment wrapText="1"/>
    </xf>
    <xf numFmtId="0" fontId="10" fillId="24" borderId="13" xfId="0" applyFont="1" applyFill="1" applyBorder="1" applyAlignment="1">
      <alignment/>
    </xf>
    <xf numFmtId="5" fontId="10" fillId="24" borderId="13" xfId="0" applyNumberFormat="1" applyFont="1" applyFill="1" applyBorder="1" applyAlignment="1" applyProtection="1">
      <alignment horizontal="left" vertical="center"/>
      <protection/>
    </xf>
    <xf numFmtId="0" fontId="10" fillId="24" borderId="14" xfId="0" applyFont="1" applyFill="1" applyBorder="1" applyAlignment="1">
      <alignment horizontal="left" wrapText="1"/>
    </xf>
    <xf numFmtId="5" fontId="7" fillId="24" borderId="22" xfId="0" applyNumberFormat="1" applyFont="1" applyFill="1" applyBorder="1" applyAlignment="1">
      <alignment vertical="top" wrapText="1"/>
    </xf>
    <xf numFmtId="0" fontId="7" fillId="24" borderId="23" xfId="0" applyFont="1" applyFill="1" applyBorder="1" applyAlignment="1">
      <alignment horizontal="left" vertical="top" wrapText="1"/>
    </xf>
    <xf numFmtId="0" fontId="7" fillId="24" borderId="23" xfId="0" applyFont="1" applyFill="1" applyBorder="1" applyAlignment="1">
      <alignment horizontal="center"/>
    </xf>
    <xf numFmtId="4" fontId="7" fillId="24" borderId="23" xfId="0" applyNumberFormat="1" applyFont="1" applyFill="1" applyBorder="1" applyAlignment="1">
      <alignment horizontal="right"/>
    </xf>
    <xf numFmtId="4" fontId="7" fillId="24" borderId="24" xfId="0" applyNumberFormat="1" applyFont="1" applyFill="1" applyBorder="1" applyAlignment="1">
      <alignment horizontal="right"/>
    </xf>
    <xf numFmtId="0" fontId="32" fillId="24" borderId="0" xfId="0" applyFont="1" applyFill="1" applyAlignment="1">
      <alignment horizontal="center"/>
    </xf>
    <xf numFmtId="0" fontId="8" fillId="24" borderId="10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4" fontId="8" fillId="24" borderId="11" xfId="0" applyNumberFormat="1" applyFont="1" applyFill="1" applyBorder="1" applyAlignment="1">
      <alignment horizontal="center"/>
    </xf>
    <xf numFmtId="4" fontId="8" fillId="24" borderId="11" xfId="0" applyNumberFormat="1" applyFont="1" applyFill="1" applyBorder="1" applyAlignment="1">
      <alignment horizontal="right"/>
    </xf>
    <xf numFmtId="4" fontId="8" fillId="24" borderId="12" xfId="0" applyNumberFormat="1" applyFont="1" applyFill="1" applyBorder="1" applyAlignment="1">
      <alignment horizontal="right"/>
    </xf>
    <xf numFmtId="180" fontId="32" fillId="24" borderId="0" xfId="0" applyNumberFormat="1" applyFont="1" applyFill="1" applyBorder="1" applyAlignment="1">
      <alignment horizontal="center"/>
    </xf>
    <xf numFmtId="0" fontId="8" fillId="24" borderId="13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4" fontId="8" fillId="24" borderId="14" xfId="0" applyNumberFormat="1" applyFont="1" applyFill="1" applyBorder="1" applyAlignment="1">
      <alignment horizontal="center"/>
    </xf>
    <xf numFmtId="4" fontId="8" fillId="24" borderId="14" xfId="0" applyNumberFormat="1" applyFont="1" applyFill="1" applyBorder="1" applyAlignment="1">
      <alignment horizontal="right"/>
    </xf>
    <xf numFmtId="4" fontId="8" fillId="24" borderId="15" xfId="0" applyNumberFormat="1" applyFont="1" applyFill="1" applyBorder="1" applyAlignment="1">
      <alignment horizontal="right"/>
    </xf>
    <xf numFmtId="4" fontId="3" fillId="24" borderId="0" xfId="0" applyNumberFormat="1" applyFont="1" applyFill="1" applyBorder="1" applyAlignment="1">
      <alignment horizontal="right"/>
    </xf>
    <xf numFmtId="0" fontId="3" fillId="24" borderId="25" xfId="0" applyFont="1" applyFill="1" applyBorder="1" applyAlignment="1">
      <alignment/>
    </xf>
    <xf numFmtId="0" fontId="3" fillId="24" borderId="26" xfId="0" applyFont="1" applyFill="1" applyBorder="1" applyAlignment="1">
      <alignment/>
    </xf>
    <xf numFmtId="4" fontId="3" fillId="24" borderId="26" xfId="0" applyNumberFormat="1" applyFont="1" applyFill="1" applyBorder="1" applyAlignment="1">
      <alignment horizontal="center"/>
    </xf>
    <xf numFmtId="4" fontId="3" fillId="24" borderId="26" xfId="0" applyNumberFormat="1" applyFont="1" applyFill="1" applyBorder="1" applyAlignment="1">
      <alignment horizontal="right"/>
    </xf>
    <xf numFmtId="4" fontId="3" fillId="24" borderId="27" xfId="0" applyNumberFormat="1" applyFont="1" applyFill="1" applyBorder="1" applyAlignment="1">
      <alignment horizontal="right"/>
    </xf>
    <xf numFmtId="0" fontId="9" fillId="24" borderId="28" xfId="0" applyFont="1" applyFill="1" applyBorder="1" applyAlignment="1">
      <alignment/>
    </xf>
    <xf numFmtId="0" fontId="9" fillId="24" borderId="29" xfId="0" applyFont="1" applyFill="1" applyBorder="1" applyAlignment="1">
      <alignment/>
    </xf>
    <xf numFmtId="4" fontId="9" fillId="24" borderId="29" xfId="0" applyNumberFormat="1" applyFont="1" applyFill="1" applyBorder="1" applyAlignment="1">
      <alignment horizontal="center"/>
    </xf>
    <xf numFmtId="4" fontId="9" fillId="24" borderId="29" xfId="0" applyNumberFormat="1" applyFont="1" applyFill="1" applyBorder="1" applyAlignment="1">
      <alignment horizontal="right"/>
    </xf>
    <xf numFmtId="4" fontId="9" fillId="24" borderId="30" xfId="0" applyNumberFormat="1" applyFont="1" applyFill="1" applyBorder="1" applyAlignment="1">
      <alignment horizontal="right"/>
    </xf>
    <xf numFmtId="0" fontId="3" fillId="24" borderId="28" xfId="0" applyFont="1" applyFill="1" applyBorder="1" applyAlignment="1">
      <alignment/>
    </xf>
    <xf numFmtId="0" fontId="3" fillId="24" borderId="29" xfId="0" applyFont="1" applyFill="1" applyBorder="1" applyAlignment="1">
      <alignment/>
    </xf>
    <xf numFmtId="4" fontId="3" fillId="24" borderId="29" xfId="0" applyNumberFormat="1" applyFont="1" applyFill="1" applyBorder="1" applyAlignment="1">
      <alignment horizontal="center"/>
    </xf>
    <xf numFmtId="4" fontId="3" fillId="24" borderId="29" xfId="0" applyNumberFormat="1" applyFont="1" applyFill="1" applyBorder="1" applyAlignment="1">
      <alignment horizontal="right"/>
    </xf>
    <xf numFmtId="4" fontId="3" fillId="24" borderId="30" xfId="0" applyNumberFormat="1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1" fillId="24" borderId="0" xfId="0" applyFont="1" applyFill="1" applyAlignment="1">
      <alignment/>
    </xf>
    <xf numFmtId="0" fontId="7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3" fontId="0" fillId="24" borderId="14" xfId="0" applyNumberFormat="1" applyFont="1" applyFill="1" applyBorder="1" applyAlignment="1">
      <alignment horizontal="center" vertical="top"/>
    </xf>
    <xf numFmtId="3" fontId="0" fillId="24" borderId="14" xfId="0" applyNumberFormat="1" applyFont="1" applyFill="1" applyBorder="1" applyAlignment="1">
      <alignment horizontal="center"/>
    </xf>
    <xf numFmtId="0" fontId="11" fillId="24" borderId="14" xfId="0" applyFont="1" applyFill="1" applyBorder="1" applyAlignment="1">
      <alignment horizontal="left" vertical="center"/>
    </xf>
    <xf numFmtId="0" fontId="11" fillId="24" borderId="14" xfId="0" applyFont="1" applyFill="1" applyBorder="1" applyAlignment="1">
      <alignment horizontal="center" vertical="top"/>
    </xf>
    <xf numFmtId="0" fontId="13" fillId="24" borderId="31" xfId="0" applyFont="1" applyFill="1" applyBorder="1" applyAlignment="1">
      <alignment horizontal="center"/>
    </xf>
    <xf numFmtId="0" fontId="13" fillId="24" borderId="32" xfId="0" applyFont="1" applyFill="1" applyBorder="1" applyAlignment="1">
      <alignment horizontal="center"/>
    </xf>
    <xf numFmtId="0" fontId="13" fillId="24" borderId="33" xfId="0" applyFont="1" applyFill="1" applyBorder="1" applyAlignment="1">
      <alignment horizontal="center"/>
    </xf>
  </cellXfs>
  <cellStyles count="53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a 2" xfId="47"/>
    <cellStyle name="Normálna 2 2" xfId="48"/>
    <cellStyle name="Normálna 3" xfId="49"/>
    <cellStyle name="normálne 3" xfId="50"/>
    <cellStyle name="normálne_KalkulaciaCTV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32289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11</xdr:col>
      <xdr:colOff>0</xdr:colOff>
      <xdr:row>51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80676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11</xdr:col>
      <xdr:colOff>0</xdr:colOff>
      <xdr:row>48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75914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11</xdr:col>
      <xdr:colOff>0</xdr:colOff>
      <xdr:row>64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104870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78</xdr:row>
      <xdr:rowOff>0</xdr:rowOff>
    </xdr:from>
    <xdr:to>
      <xdr:col>11</xdr:col>
      <xdr:colOff>0</xdr:colOff>
      <xdr:row>78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126682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78</xdr:row>
      <xdr:rowOff>0</xdr:rowOff>
    </xdr:from>
    <xdr:to>
      <xdr:col>11</xdr:col>
      <xdr:colOff>0</xdr:colOff>
      <xdr:row>78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126682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94</xdr:row>
      <xdr:rowOff>57150</xdr:rowOff>
    </xdr:from>
    <xdr:to>
      <xdr:col>11</xdr:col>
      <xdr:colOff>0</xdr:colOff>
      <xdr:row>94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156210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172688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172688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118</xdr:row>
      <xdr:rowOff>0</xdr:rowOff>
    </xdr:from>
    <xdr:to>
      <xdr:col>11</xdr:col>
      <xdr:colOff>0</xdr:colOff>
      <xdr:row>118</xdr:row>
      <xdr:rowOff>0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196881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218694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218694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147</xdr:row>
      <xdr:rowOff>123825</xdr:rowOff>
    </xdr:from>
    <xdr:to>
      <xdr:col>11</xdr:col>
      <xdr:colOff>0</xdr:colOff>
      <xdr:row>147</xdr:row>
      <xdr:rowOff>123825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247364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172</xdr:row>
      <xdr:rowOff>0</xdr:rowOff>
    </xdr:from>
    <xdr:to>
      <xdr:col>11</xdr:col>
      <xdr:colOff>0</xdr:colOff>
      <xdr:row>172</xdr:row>
      <xdr:rowOff>0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285273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172</xdr:row>
      <xdr:rowOff>0</xdr:rowOff>
    </xdr:from>
    <xdr:to>
      <xdr:col>11</xdr:col>
      <xdr:colOff>0</xdr:colOff>
      <xdr:row>172</xdr:row>
      <xdr:rowOff>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285273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11</xdr:col>
      <xdr:colOff>0</xdr:colOff>
      <xdr:row>75</xdr:row>
      <xdr:rowOff>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121824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102</xdr:row>
      <xdr:rowOff>0</xdr:rowOff>
    </xdr:from>
    <xdr:to>
      <xdr:col>11</xdr:col>
      <xdr:colOff>0</xdr:colOff>
      <xdr:row>102</xdr:row>
      <xdr:rowOff>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167830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129</xdr:row>
      <xdr:rowOff>0</xdr:rowOff>
    </xdr:from>
    <xdr:to>
      <xdr:col>11</xdr:col>
      <xdr:colOff>0</xdr:colOff>
      <xdr:row>129</xdr:row>
      <xdr:rowOff>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213836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169</xdr:row>
      <xdr:rowOff>0</xdr:rowOff>
    </xdr:from>
    <xdr:to>
      <xdr:col>11</xdr:col>
      <xdr:colOff>0</xdr:colOff>
      <xdr:row>169</xdr:row>
      <xdr:rowOff>0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280416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77</xdr:row>
      <xdr:rowOff>0</xdr:rowOff>
    </xdr:from>
    <xdr:to>
      <xdr:col>11</xdr:col>
      <xdr:colOff>0</xdr:colOff>
      <xdr:row>77</xdr:row>
      <xdr:rowOff>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125063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171069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pic>
      <xdr:nvPicPr>
        <xdr:cNvPr id="22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217074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171</xdr:row>
      <xdr:rowOff>0</xdr:rowOff>
    </xdr:from>
    <xdr:to>
      <xdr:col>11</xdr:col>
      <xdr:colOff>0</xdr:colOff>
      <xdr:row>171</xdr:row>
      <xdr:rowOff>0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283654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J187"/>
  <sheetViews>
    <sheetView tabSelected="1" zoomScale="85" zoomScaleNormal="85" zoomScalePageLayoutView="0" workbookViewId="0" topLeftCell="B1">
      <selection activeCell="I150" sqref="I150"/>
    </sheetView>
  </sheetViews>
  <sheetFormatPr defaultColWidth="9.00390625" defaultRowHeight="12.75"/>
  <cols>
    <col min="1" max="1" width="9.125" style="7" customWidth="1"/>
    <col min="2" max="2" width="7.25390625" style="7" customWidth="1"/>
    <col min="3" max="3" width="66.375" style="7" customWidth="1"/>
    <col min="4" max="4" width="23.625" style="7" customWidth="1"/>
    <col min="5" max="5" width="7.125" style="8" customWidth="1"/>
    <col min="6" max="6" width="10.125" style="9" customWidth="1"/>
    <col min="7" max="7" width="9.875" style="9" customWidth="1"/>
    <col min="8" max="8" width="12.25390625" style="9" customWidth="1"/>
    <col min="9" max="9" width="16.25390625" style="9" customWidth="1"/>
    <col min="10" max="10" width="6.625" style="7" customWidth="1"/>
    <col min="11" max="16384" width="9.125" style="7" customWidth="1"/>
  </cols>
  <sheetData>
    <row r="3" s="1" customFormat="1" ht="11.25"/>
    <row r="4" s="1" customFormat="1" ht="11.25"/>
    <row r="5" s="1" customFormat="1" ht="11.25"/>
    <row r="6" s="1" customFormat="1" ht="11.25"/>
    <row r="7" s="1" customFormat="1" ht="15.75">
      <c r="D7" s="3"/>
    </row>
    <row r="8" s="1" customFormat="1" ht="11.25"/>
    <row r="9" spans="3:4" s="1" customFormat="1" ht="12.75">
      <c r="C9" s="4" t="s">
        <v>16</v>
      </c>
      <c r="D9" s="4" t="s">
        <v>54</v>
      </c>
    </row>
    <row r="10" spans="3:4" s="1" customFormat="1" ht="12.75">
      <c r="C10" s="4" t="s">
        <v>9</v>
      </c>
      <c r="D10" s="4" t="s">
        <v>55</v>
      </c>
    </row>
    <row r="11" spans="3:4" s="1" customFormat="1" ht="12.75">
      <c r="C11" s="4" t="s">
        <v>10</v>
      </c>
      <c r="D11" s="5">
        <v>41061</v>
      </c>
    </row>
    <row r="12" spans="3:4" s="1" customFormat="1" ht="12.75">
      <c r="C12" s="4" t="s">
        <v>11</v>
      </c>
      <c r="D12" s="4" t="s">
        <v>19</v>
      </c>
    </row>
    <row r="13" spans="3:4" s="1" customFormat="1" ht="12.75">
      <c r="C13" s="4" t="s">
        <v>12</v>
      </c>
      <c r="D13" s="4" t="s">
        <v>18</v>
      </c>
    </row>
    <row r="14" spans="3:4" s="1" customFormat="1" ht="12.75">
      <c r="C14" s="4" t="s">
        <v>13</v>
      </c>
      <c r="D14" s="4" t="s">
        <v>53</v>
      </c>
    </row>
    <row r="15" spans="3:4" s="1" customFormat="1" ht="12.75">
      <c r="C15" s="4" t="s">
        <v>14</v>
      </c>
      <c r="D15" s="6" t="s">
        <v>20</v>
      </c>
    </row>
    <row r="16" ht="13.5" thickBot="1"/>
    <row r="17" spans="3:9" ht="12.75">
      <c r="C17" s="10" t="s">
        <v>0</v>
      </c>
      <c r="D17" s="11" t="s">
        <v>1</v>
      </c>
      <c r="E17" s="11" t="s">
        <v>2</v>
      </c>
      <c r="F17" s="11" t="s">
        <v>3</v>
      </c>
      <c r="G17" s="11" t="s">
        <v>4</v>
      </c>
      <c r="H17" s="11" t="s">
        <v>5</v>
      </c>
      <c r="I17" s="12" t="s">
        <v>6</v>
      </c>
    </row>
    <row r="18" spans="3:9" ht="15">
      <c r="C18" s="13" t="s">
        <v>61</v>
      </c>
      <c r="D18" s="14"/>
      <c r="E18" s="15" t="s">
        <v>7</v>
      </c>
      <c r="F18" s="15" t="s">
        <v>62</v>
      </c>
      <c r="G18" s="15" t="s">
        <v>62</v>
      </c>
      <c r="H18" s="15" t="s">
        <v>63</v>
      </c>
      <c r="I18" s="16" t="s">
        <v>63</v>
      </c>
    </row>
    <row r="19" spans="3:9" ht="13.5" thickBot="1">
      <c r="C19" s="17"/>
      <c r="D19" s="18"/>
      <c r="E19" s="19"/>
      <c r="F19" s="19"/>
      <c r="G19" s="19"/>
      <c r="H19" s="19"/>
      <c r="I19" s="20"/>
    </row>
    <row r="20" spans="3:9" ht="12.75" customHeight="1">
      <c r="C20" s="21" t="s">
        <v>21</v>
      </c>
      <c r="D20" s="22"/>
      <c r="E20" s="23"/>
      <c r="F20" s="23"/>
      <c r="G20" s="23"/>
      <c r="H20" s="23"/>
      <c r="I20" s="24"/>
    </row>
    <row r="21" spans="3:9" ht="12.75" customHeight="1">
      <c r="C21" s="29" t="s">
        <v>68</v>
      </c>
      <c r="D21" s="25" t="s">
        <v>33</v>
      </c>
      <c r="E21" s="26">
        <v>1</v>
      </c>
      <c r="F21" s="27"/>
      <c r="G21" s="27"/>
      <c r="H21" s="27"/>
      <c r="I21" s="28">
        <f aca="true" t="shared" si="0" ref="I21:I42">E21*G21</f>
        <v>0</v>
      </c>
    </row>
    <row r="22" spans="3:9" ht="12.75" customHeight="1">
      <c r="C22" s="29" t="s">
        <v>69</v>
      </c>
      <c r="D22" s="25" t="s">
        <v>34</v>
      </c>
      <c r="E22" s="26">
        <v>1</v>
      </c>
      <c r="F22" s="27"/>
      <c r="G22" s="27"/>
      <c r="H22" s="27"/>
      <c r="I22" s="28">
        <f t="shared" si="0"/>
        <v>0</v>
      </c>
    </row>
    <row r="23" spans="3:9" ht="12.75" customHeight="1">
      <c r="C23" s="29" t="s">
        <v>70</v>
      </c>
      <c r="D23" s="25" t="s">
        <v>35</v>
      </c>
      <c r="E23" s="26">
        <v>4</v>
      </c>
      <c r="F23" s="27"/>
      <c r="G23" s="27"/>
      <c r="H23" s="27"/>
      <c r="I23" s="28">
        <f t="shared" si="0"/>
        <v>0</v>
      </c>
    </row>
    <row r="24" spans="3:9" ht="12.75" customHeight="1">
      <c r="C24" s="29" t="s">
        <v>71</v>
      </c>
      <c r="D24" s="25" t="s">
        <v>36</v>
      </c>
      <c r="E24" s="26">
        <v>1</v>
      </c>
      <c r="F24" s="27"/>
      <c r="G24" s="27"/>
      <c r="H24" s="27"/>
      <c r="I24" s="28">
        <f t="shared" si="0"/>
        <v>0</v>
      </c>
    </row>
    <row r="25" spans="3:9" ht="12.75" customHeight="1">
      <c r="C25" s="29" t="s">
        <v>37</v>
      </c>
      <c r="D25" s="25" t="s">
        <v>39</v>
      </c>
      <c r="E25" s="26">
        <v>1</v>
      </c>
      <c r="F25" s="27"/>
      <c r="G25" s="27"/>
      <c r="H25" s="27"/>
      <c r="I25" s="28">
        <f t="shared" si="0"/>
        <v>0</v>
      </c>
    </row>
    <row r="26" spans="3:9" ht="12.75" customHeight="1">
      <c r="C26" s="29" t="s">
        <v>72</v>
      </c>
      <c r="D26" s="25" t="s">
        <v>38</v>
      </c>
      <c r="E26" s="26">
        <v>5</v>
      </c>
      <c r="F26" s="27"/>
      <c r="G26" s="27"/>
      <c r="H26" s="27"/>
      <c r="I26" s="28">
        <f t="shared" si="0"/>
        <v>0</v>
      </c>
    </row>
    <row r="27" spans="3:9" ht="12" customHeight="1">
      <c r="C27" s="30" t="s">
        <v>49</v>
      </c>
      <c r="D27" s="25" t="s">
        <v>50</v>
      </c>
      <c r="E27" s="26">
        <v>12</v>
      </c>
      <c r="F27" s="27"/>
      <c r="G27" s="27"/>
      <c r="H27" s="27"/>
      <c r="I27" s="28">
        <f t="shared" si="0"/>
        <v>0</v>
      </c>
    </row>
    <row r="28" spans="3:9" ht="12" customHeight="1">
      <c r="C28" s="30" t="s">
        <v>58</v>
      </c>
      <c r="D28" s="25" t="s">
        <v>56</v>
      </c>
      <c r="E28" s="26">
        <v>2</v>
      </c>
      <c r="F28" s="27"/>
      <c r="G28" s="27"/>
      <c r="H28" s="27"/>
      <c r="I28" s="28">
        <f t="shared" si="0"/>
        <v>0</v>
      </c>
    </row>
    <row r="29" spans="3:9" ht="12" customHeight="1">
      <c r="C29" s="30" t="s">
        <v>59</v>
      </c>
      <c r="D29" s="25" t="s">
        <v>57</v>
      </c>
      <c r="E29" s="26">
        <v>1</v>
      </c>
      <c r="F29" s="27"/>
      <c r="G29" s="27"/>
      <c r="H29" s="27"/>
      <c r="I29" s="28">
        <f t="shared" si="0"/>
        <v>0</v>
      </c>
    </row>
    <row r="30" spans="3:9" ht="12" customHeight="1">
      <c r="C30" s="30" t="s">
        <v>73</v>
      </c>
      <c r="D30" s="25" t="s">
        <v>44</v>
      </c>
      <c r="E30" s="26">
        <v>1</v>
      </c>
      <c r="F30" s="27"/>
      <c r="G30" s="27"/>
      <c r="H30" s="27"/>
      <c r="I30" s="28">
        <f t="shared" si="0"/>
        <v>0</v>
      </c>
    </row>
    <row r="31" spans="3:9" ht="12" customHeight="1">
      <c r="C31" s="30" t="s">
        <v>74</v>
      </c>
      <c r="D31" s="25" t="s">
        <v>45</v>
      </c>
      <c r="E31" s="26">
        <v>1</v>
      </c>
      <c r="F31" s="27"/>
      <c r="G31" s="27"/>
      <c r="H31" s="27"/>
      <c r="I31" s="28">
        <f t="shared" si="0"/>
        <v>0</v>
      </c>
    </row>
    <row r="32" spans="3:9" ht="12" customHeight="1">
      <c r="C32" s="30" t="s">
        <v>75</v>
      </c>
      <c r="D32" s="25" t="s">
        <v>46</v>
      </c>
      <c r="E32" s="26">
        <v>2</v>
      </c>
      <c r="F32" s="27"/>
      <c r="G32" s="27"/>
      <c r="H32" s="27"/>
      <c r="I32" s="28">
        <f t="shared" si="0"/>
        <v>0</v>
      </c>
    </row>
    <row r="33" spans="3:9" ht="12" customHeight="1">
      <c r="C33" s="30" t="s">
        <v>76</v>
      </c>
      <c r="D33" s="25" t="s">
        <v>46</v>
      </c>
      <c r="E33" s="26">
        <v>1</v>
      </c>
      <c r="F33" s="27"/>
      <c r="G33" s="27"/>
      <c r="H33" s="27"/>
      <c r="I33" s="28">
        <f t="shared" si="0"/>
        <v>0</v>
      </c>
    </row>
    <row r="34" spans="3:9" ht="12" customHeight="1">
      <c r="C34" s="30" t="s">
        <v>47</v>
      </c>
      <c r="D34" s="25" t="s">
        <v>48</v>
      </c>
      <c r="E34" s="26">
        <v>3</v>
      </c>
      <c r="F34" s="27"/>
      <c r="G34" s="27"/>
      <c r="H34" s="27"/>
      <c r="I34" s="28">
        <f t="shared" si="0"/>
        <v>0</v>
      </c>
    </row>
    <row r="35" spans="3:9" ht="12" customHeight="1">
      <c r="C35" s="30" t="s">
        <v>40</v>
      </c>
      <c r="D35" s="25" t="s">
        <v>41</v>
      </c>
      <c r="E35" s="26">
        <v>1</v>
      </c>
      <c r="F35" s="27"/>
      <c r="G35" s="27"/>
      <c r="H35" s="27"/>
      <c r="I35" s="28">
        <f t="shared" si="0"/>
        <v>0</v>
      </c>
    </row>
    <row r="36" spans="3:9" ht="12.75" customHeight="1">
      <c r="C36" s="29" t="s">
        <v>77</v>
      </c>
      <c r="D36" s="25" t="s">
        <v>42</v>
      </c>
      <c r="E36" s="26">
        <v>5</v>
      </c>
      <c r="F36" s="27"/>
      <c r="G36" s="27"/>
      <c r="H36" s="27"/>
      <c r="I36" s="28">
        <f t="shared" si="0"/>
        <v>0</v>
      </c>
    </row>
    <row r="37" spans="3:9" ht="12.75" customHeight="1">
      <c r="C37" s="29" t="s">
        <v>78</v>
      </c>
      <c r="D37" s="25" t="s">
        <v>43</v>
      </c>
      <c r="E37" s="26">
        <v>5</v>
      </c>
      <c r="F37" s="27"/>
      <c r="G37" s="27"/>
      <c r="H37" s="27"/>
      <c r="I37" s="28">
        <f t="shared" si="0"/>
        <v>0</v>
      </c>
    </row>
    <row r="38" spans="3:9" ht="12.75" customHeight="1">
      <c r="C38" s="29" t="s">
        <v>79</v>
      </c>
      <c r="D38" s="25" t="s">
        <v>60</v>
      </c>
      <c r="E38" s="26">
        <v>32</v>
      </c>
      <c r="F38" s="27"/>
      <c r="G38" s="27"/>
      <c r="H38" s="27"/>
      <c r="I38" s="28">
        <f t="shared" si="0"/>
        <v>0</v>
      </c>
    </row>
    <row r="39" spans="3:9" ht="12" customHeight="1">
      <c r="C39" s="30" t="s">
        <v>80</v>
      </c>
      <c r="D39" s="25" t="s">
        <v>22</v>
      </c>
      <c r="E39" s="26">
        <v>190</v>
      </c>
      <c r="F39" s="27"/>
      <c r="G39" s="27"/>
      <c r="H39" s="27"/>
      <c r="I39" s="28">
        <f t="shared" si="0"/>
        <v>0</v>
      </c>
    </row>
    <row r="40" spans="3:9" ht="12" customHeight="1">
      <c r="C40" s="30" t="s">
        <v>81</v>
      </c>
      <c r="D40" s="25" t="s">
        <v>24</v>
      </c>
      <c r="E40" s="26">
        <v>100</v>
      </c>
      <c r="F40" s="27"/>
      <c r="G40" s="27"/>
      <c r="H40" s="27"/>
      <c r="I40" s="28">
        <f t="shared" si="0"/>
        <v>0</v>
      </c>
    </row>
    <row r="41" spans="3:9" ht="12" customHeight="1">
      <c r="C41" s="30" t="s">
        <v>82</v>
      </c>
      <c r="D41" s="25" t="s">
        <v>24</v>
      </c>
      <c r="E41" s="26">
        <v>100</v>
      </c>
      <c r="F41" s="27"/>
      <c r="G41" s="27"/>
      <c r="H41" s="27"/>
      <c r="I41" s="28">
        <f t="shared" si="0"/>
        <v>0</v>
      </c>
    </row>
    <row r="42" spans="3:9" ht="12.75" customHeight="1">
      <c r="C42" s="29" t="s">
        <v>83</v>
      </c>
      <c r="D42" s="25" t="s">
        <v>23</v>
      </c>
      <c r="E42" s="26">
        <v>15</v>
      </c>
      <c r="F42" s="27"/>
      <c r="G42" s="27"/>
      <c r="H42" s="27"/>
      <c r="I42" s="28">
        <f t="shared" si="0"/>
        <v>0</v>
      </c>
    </row>
    <row r="43" spans="3:9" ht="12" customHeight="1">
      <c r="C43" s="29" t="s">
        <v>84</v>
      </c>
      <c r="D43" s="25" t="s">
        <v>25</v>
      </c>
      <c r="E43" s="26">
        <v>1</v>
      </c>
      <c r="F43" s="27"/>
      <c r="G43" s="27"/>
      <c r="H43" s="27"/>
      <c r="I43" s="28">
        <f aca="true" t="shared" si="1" ref="I43:I52">E43*G43</f>
        <v>0</v>
      </c>
    </row>
    <row r="44" spans="3:9" ht="12" customHeight="1">
      <c r="C44" s="30" t="s">
        <v>85</v>
      </c>
      <c r="D44" s="25"/>
      <c r="E44" s="26">
        <v>2</v>
      </c>
      <c r="F44" s="27"/>
      <c r="G44" s="27"/>
      <c r="H44" s="27"/>
      <c r="I44" s="28">
        <f t="shared" si="1"/>
        <v>0</v>
      </c>
    </row>
    <row r="45" spans="3:9" ht="12" customHeight="1">
      <c r="C45" s="30" t="s">
        <v>86</v>
      </c>
      <c r="D45" s="25"/>
      <c r="E45" s="26">
        <v>3</v>
      </c>
      <c r="F45" s="27"/>
      <c r="G45" s="27"/>
      <c r="H45" s="27"/>
      <c r="I45" s="28">
        <f t="shared" si="1"/>
        <v>0</v>
      </c>
    </row>
    <row r="46" spans="3:9" ht="12" customHeight="1">
      <c r="C46" s="30" t="s">
        <v>87</v>
      </c>
      <c r="D46" s="25"/>
      <c r="E46" s="26">
        <v>1</v>
      </c>
      <c r="F46" s="27"/>
      <c r="G46" s="27"/>
      <c r="H46" s="27"/>
      <c r="I46" s="28">
        <f t="shared" si="1"/>
        <v>0</v>
      </c>
    </row>
    <row r="47" spans="3:9" ht="12" customHeight="1">
      <c r="C47" s="30" t="s">
        <v>88</v>
      </c>
      <c r="D47" s="25"/>
      <c r="E47" s="26">
        <v>1</v>
      </c>
      <c r="F47" s="27"/>
      <c r="G47" s="27"/>
      <c r="H47" s="27"/>
      <c r="I47" s="28">
        <f t="shared" si="1"/>
        <v>0</v>
      </c>
    </row>
    <row r="48" spans="3:9" ht="12" customHeight="1">
      <c r="C48" s="30" t="s">
        <v>89</v>
      </c>
      <c r="D48" s="25"/>
      <c r="E48" s="26">
        <v>1</v>
      </c>
      <c r="F48" s="27"/>
      <c r="G48" s="27"/>
      <c r="H48" s="27"/>
      <c r="I48" s="28">
        <f t="shared" si="1"/>
        <v>0</v>
      </c>
    </row>
    <row r="49" spans="3:9" ht="12" customHeight="1">
      <c r="C49" s="30" t="s">
        <v>90</v>
      </c>
      <c r="D49" s="25"/>
      <c r="E49" s="26">
        <v>1</v>
      </c>
      <c r="F49" s="27"/>
      <c r="G49" s="27"/>
      <c r="H49" s="27"/>
      <c r="I49" s="28">
        <f t="shared" si="1"/>
        <v>0</v>
      </c>
    </row>
    <row r="50" spans="3:9" ht="12.75" customHeight="1">
      <c r="C50" s="31" t="s">
        <v>51</v>
      </c>
      <c r="D50" s="32"/>
      <c r="E50" s="26">
        <v>1</v>
      </c>
      <c r="F50" s="27"/>
      <c r="G50" s="27"/>
      <c r="H50" s="27"/>
      <c r="I50" s="28">
        <f t="shared" si="1"/>
        <v>0</v>
      </c>
    </row>
    <row r="51" spans="3:9" ht="12.75" customHeight="1">
      <c r="C51" s="31" t="s">
        <v>91</v>
      </c>
      <c r="D51" s="32"/>
      <c r="E51" s="26">
        <v>1</v>
      </c>
      <c r="F51" s="27"/>
      <c r="G51" s="27"/>
      <c r="H51" s="27"/>
      <c r="I51" s="28">
        <f t="shared" si="1"/>
        <v>0</v>
      </c>
    </row>
    <row r="52" spans="3:9" ht="12.75" customHeight="1">
      <c r="C52" s="31" t="s">
        <v>92</v>
      </c>
      <c r="D52" s="32"/>
      <c r="E52" s="26">
        <v>1</v>
      </c>
      <c r="F52" s="27"/>
      <c r="G52" s="27"/>
      <c r="H52" s="27"/>
      <c r="I52" s="28">
        <f t="shared" si="1"/>
        <v>0</v>
      </c>
    </row>
    <row r="53" spans="3:10" ht="12.75" customHeight="1" thickBot="1">
      <c r="C53" s="33"/>
      <c r="D53" s="34"/>
      <c r="E53" s="35"/>
      <c r="F53" s="36"/>
      <c r="G53" s="36"/>
      <c r="H53" s="36"/>
      <c r="I53" s="37"/>
      <c r="J53" s="38"/>
    </row>
    <row r="54" spans="3:10" s="2" customFormat="1" ht="18.75" customHeight="1">
      <c r="C54" s="39" t="s">
        <v>64</v>
      </c>
      <c r="D54" s="40"/>
      <c r="E54" s="40"/>
      <c r="F54" s="41"/>
      <c r="G54" s="42"/>
      <c r="H54" s="42"/>
      <c r="I54" s="43">
        <f>SUM(I21:I53)</f>
        <v>0</v>
      </c>
      <c r="J54" s="44"/>
    </row>
    <row r="55" spans="3:10" s="2" customFormat="1" ht="18.75" customHeight="1" thickBot="1">
      <c r="C55" s="45" t="s">
        <v>65</v>
      </c>
      <c r="D55" s="46"/>
      <c r="E55" s="46"/>
      <c r="F55" s="47"/>
      <c r="G55" s="48"/>
      <c r="H55" s="48">
        <f>SUM(H21:H54)</f>
        <v>0</v>
      </c>
      <c r="I55" s="49"/>
      <c r="J55" s="50"/>
    </row>
    <row r="56" spans="3:10" s="4" customFormat="1" ht="15.75">
      <c r="C56" s="51" t="s">
        <v>8</v>
      </c>
      <c r="D56" s="52"/>
      <c r="E56" s="52"/>
      <c r="F56" s="53"/>
      <c r="G56" s="54"/>
      <c r="H56" s="54"/>
      <c r="I56" s="55">
        <f>SUM(H55+I54)</f>
        <v>0</v>
      </c>
      <c r="J56" s="50"/>
    </row>
    <row r="57" spans="3:10" s="4" customFormat="1" ht="15.75">
      <c r="C57" s="56" t="s">
        <v>15</v>
      </c>
      <c r="D57" s="57"/>
      <c r="E57" s="57"/>
      <c r="F57" s="58"/>
      <c r="G57" s="59"/>
      <c r="H57" s="59"/>
      <c r="I57" s="60">
        <f>I56*0.2</f>
        <v>0</v>
      </c>
      <c r="J57" s="50"/>
    </row>
    <row r="58" spans="3:10" s="4" customFormat="1" ht="15.75">
      <c r="C58" s="61" t="s">
        <v>66</v>
      </c>
      <c r="D58" s="62"/>
      <c r="E58" s="62"/>
      <c r="F58" s="63"/>
      <c r="G58" s="64"/>
      <c r="H58" s="64"/>
      <c r="I58" s="65">
        <f>SUM(I56:I57)</f>
        <v>0</v>
      </c>
      <c r="J58" s="50"/>
    </row>
    <row r="59" ht="12.75">
      <c r="J59" s="66"/>
    </row>
    <row r="60" ht="13.5" thickBot="1">
      <c r="J60" s="66"/>
    </row>
    <row r="61" spans="3:9" ht="12.75">
      <c r="C61" s="10" t="s">
        <v>0</v>
      </c>
      <c r="D61" s="11" t="s">
        <v>1</v>
      </c>
      <c r="E61" s="11" t="s">
        <v>2</v>
      </c>
      <c r="F61" s="11" t="s">
        <v>3</v>
      </c>
      <c r="G61" s="11" t="s">
        <v>4</v>
      </c>
      <c r="H61" s="11" t="s">
        <v>5</v>
      </c>
      <c r="I61" s="12" t="s">
        <v>6</v>
      </c>
    </row>
    <row r="62" spans="3:9" ht="15">
      <c r="C62" s="13" t="s">
        <v>61</v>
      </c>
      <c r="D62" s="14"/>
      <c r="E62" s="15" t="s">
        <v>7</v>
      </c>
      <c r="F62" s="15" t="s">
        <v>62</v>
      </c>
      <c r="G62" s="15" t="s">
        <v>62</v>
      </c>
      <c r="H62" s="15" t="s">
        <v>63</v>
      </c>
      <c r="I62" s="16" t="s">
        <v>63</v>
      </c>
    </row>
    <row r="63" spans="3:9" ht="13.5" thickBot="1">
      <c r="C63" s="17"/>
      <c r="D63" s="18"/>
      <c r="E63" s="19"/>
      <c r="F63" s="19"/>
      <c r="G63" s="19"/>
      <c r="H63" s="19"/>
      <c r="I63" s="20"/>
    </row>
    <row r="64" spans="3:9" ht="12.75" customHeight="1">
      <c r="C64" s="21" t="s">
        <v>26</v>
      </c>
      <c r="D64" s="22"/>
      <c r="E64" s="23"/>
      <c r="F64" s="23"/>
      <c r="G64" s="23"/>
      <c r="H64" s="23"/>
      <c r="I64" s="24"/>
    </row>
    <row r="65" spans="3:9" ht="12.75" customHeight="1">
      <c r="C65" s="29" t="s">
        <v>37</v>
      </c>
      <c r="D65" s="25" t="s">
        <v>39</v>
      </c>
      <c r="E65" s="26">
        <v>1</v>
      </c>
      <c r="F65" s="27"/>
      <c r="G65" s="27"/>
      <c r="H65" s="27"/>
      <c r="I65" s="28">
        <f aca="true" t="shared" si="2" ref="I65:I78">E65*G65</f>
        <v>0</v>
      </c>
    </row>
    <row r="66" spans="3:9" ht="12.75" customHeight="1">
      <c r="C66" s="29" t="s">
        <v>72</v>
      </c>
      <c r="D66" s="25" t="s">
        <v>38</v>
      </c>
      <c r="E66" s="26">
        <v>5</v>
      </c>
      <c r="F66" s="27"/>
      <c r="G66" s="27"/>
      <c r="H66" s="27"/>
      <c r="I66" s="28">
        <f t="shared" si="2"/>
        <v>0</v>
      </c>
    </row>
    <row r="67" spans="3:9" ht="12" customHeight="1">
      <c r="C67" s="30" t="s">
        <v>49</v>
      </c>
      <c r="D67" s="25" t="s">
        <v>50</v>
      </c>
      <c r="E67" s="26">
        <v>12</v>
      </c>
      <c r="F67" s="27"/>
      <c r="G67" s="27"/>
      <c r="H67" s="27"/>
      <c r="I67" s="28">
        <f t="shared" si="2"/>
        <v>0</v>
      </c>
    </row>
    <row r="68" spans="3:9" ht="12" customHeight="1">
      <c r="C68" s="30" t="s">
        <v>93</v>
      </c>
      <c r="D68" s="25" t="s">
        <v>22</v>
      </c>
      <c r="E68" s="26">
        <v>386</v>
      </c>
      <c r="F68" s="27"/>
      <c r="G68" s="27"/>
      <c r="H68" s="27"/>
      <c r="I68" s="28">
        <f t="shared" si="2"/>
        <v>0</v>
      </c>
    </row>
    <row r="69" spans="3:9" ht="12" customHeight="1">
      <c r="C69" s="30" t="s">
        <v>81</v>
      </c>
      <c r="D69" s="25" t="s">
        <v>24</v>
      </c>
      <c r="E69" s="26">
        <v>220</v>
      </c>
      <c r="F69" s="27"/>
      <c r="G69" s="27"/>
      <c r="H69" s="27"/>
      <c r="I69" s="28">
        <f t="shared" si="2"/>
        <v>0</v>
      </c>
    </row>
    <row r="70" spans="3:9" ht="12" customHeight="1">
      <c r="C70" s="30" t="s">
        <v>82</v>
      </c>
      <c r="D70" s="25" t="s">
        <v>24</v>
      </c>
      <c r="E70" s="26">
        <v>220</v>
      </c>
      <c r="F70" s="27"/>
      <c r="G70" s="27"/>
      <c r="H70" s="27"/>
      <c r="I70" s="28">
        <f t="shared" si="2"/>
        <v>0</v>
      </c>
    </row>
    <row r="71" spans="3:9" ht="12" customHeight="1">
      <c r="C71" s="30" t="s">
        <v>85</v>
      </c>
      <c r="D71" s="25"/>
      <c r="E71" s="26">
        <v>2</v>
      </c>
      <c r="F71" s="27"/>
      <c r="G71" s="27"/>
      <c r="H71" s="27"/>
      <c r="I71" s="28">
        <f t="shared" si="2"/>
        <v>0</v>
      </c>
    </row>
    <row r="72" spans="3:9" ht="12" customHeight="1">
      <c r="C72" s="30" t="s">
        <v>86</v>
      </c>
      <c r="D72" s="25"/>
      <c r="E72" s="26">
        <v>3</v>
      </c>
      <c r="F72" s="27"/>
      <c r="G72" s="27"/>
      <c r="H72" s="27"/>
      <c r="I72" s="28">
        <f t="shared" si="2"/>
        <v>0</v>
      </c>
    </row>
    <row r="73" spans="3:9" ht="12" customHeight="1">
      <c r="C73" s="30" t="s">
        <v>87</v>
      </c>
      <c r="D73" s="25"/>
      <c r="E73" s="26">
        <v>1</v>
      </c>
      <c r="F73" s="27"/>
      <c r="G73" s="27"/>
      <c r="H73" s="27"/>
      <c r="I73" s="28">
        <f t="shared" si="2"/>
        <v>0</v>
      </c>
    </row>
    <row r="74" spans="3:9" ht="12" customHeight="1">
      <c r="C74" s="30" t="s">
        <v>88</v>
      </c>
      <c r="D74" s="25"/>
      <c r="E74" s="26">
        <v>1</v>
      </c>
      <c r="F74" s="27"/>
      <c r="G74" s="27"/>
      <c r="H74" s="27"/>
      <c r="I74" s="28">
        <f t="shared" si="2"/>
        <v>0</v>
      </c>
    </row>
    <row r="75" spans="3:9" ht="12" customHeight="1">
      <c r="C75" s="30" t="s">
        <v>90</v>
      </c>
      <c r="D75" s="25"/>
      <c r="E75" s="26">
        <v>1</v>
      </c>
      <c r="F75" s="27"/>
      <c r="G75" s="27"/>
      <c r="H75" s="27"/>
      <c r="I75" s="28">
        <f t="shared" si="2"/>
        <v>0</v>
      </c>
    </row>
    <row r="76" spans="3:9" ht="12.75" customHeight="1">
      <c r="C76" s="31" t="s">
        <v>51</v>
      </c>
      <c r="D76" s="32"/>
      <c r="E76" s="26">
        <v>1</v>
      </c>
      <c r="F76" s="27"/>
      <c r="G76" s="27"/>
      <c r="H76" s="27"/>
      <c r="I76" s="28">
        <f t="shared" si="2"/>
        <v>0</v>
      </c>
    </row>
    <row r="77" spans="3:9" ht="12.75" customHeight="1">
      <c r="C77" s="31" t="s">
        <v>91</v>
      </c>
      <c r="D77" s="32"/>
      <c r="E77" s="26">
        <v>1</v>
      </c>
      <c r="F77" s="27"/>
      <c r="G77" s="27"/>
      <c r="H77" s="27"/>
      <c r="I77" s="28">
        <f t="shared" si="2"/>
        <v>0</v>
      </c>
    </row>
    <row r="78" spans="3:9" ht="12.75" customHeight="1">
      <c r="C78" s="31" t="s">
        <v>92</v>
      </c>
      <c r="D78" s="32"/>
      <c r="E78" s="26">
        <v>1</v>
      </c>
      <c r="F78" s="27"/>
      <c r="G78" s="27"/>
      <c r="H78" s="27"/>
      <c r="I78" s="28">
        <f t="shared" si="2"/>
        <v>0</v>
      </c>
    </row>
    <row r="79" spans="3:9" ht="12.75" customHeight="1">
      <c r="C79" s="31"/>
      <c r="D79" s="32"/>
      <c r="E79" s="26"/>
      <c r="F79" s="27"/>
      <c r="G79" s="27"/>
      <c r="H79" s="27"/>
      <c r="I79" s="28"/>
    </row>
    <row r="80" spans="3:10" ht="12.75" customHeight="1" thickBot="1">
      <c r="C80" s="33"/>
      <c r="D80" s="34"/>
      <c r="E80" s="35"/>
      <c r="F80" s="36"/>
      <c r="G80" s="36"/>
      <c r="H80" s="36"/>
      <c r="I80" s="37"/>
      <c r="J80" s="38"/>
    </row>
    <row r="81" spans="3:10" s="2" customFormat="1" ht="18.75" customHeight="1">
      <c r="C81" s="39" t="s">
        <v>64</v>
      </c>
      <c r="D81" s="40"/>
      <c r="E81" s="40"/>
      <c r="F81" s="41"/>
      <c r="G81" s="42"/>
      <c r="H81" s="42"/>
      <c r="I81" s="43">
        <f>SUM(I65:I80)</f>
        <v>0</v>
      </c>
      <c r="J81" s="44"/>
    </row>
    <row r="82" spans="3:10" s="2" customFormat="1" ht="18.75" customHeight="1" thickBot="1">
      <c r="C82" s="45" t="s">
        <v>65</v>
      </c>
      <c r="D82" s="46"/>
      <c r="E82" s="46"/>
      <c r="F82" s="47"/>
      <c r="G82" s="48"/>
      <c r="H82" s="48">
        <f>SUM(H65:H81)</f>
        <v>0</v>
      </c>
      <c r="I82" s="49"/>
      <c r="J82" s="50"/>
    </row>
    <row r="83" spans="3:10" s="4" customFormat="1" ht="15.75">
      <c r="C83" s="51" t="s">
        <v>8</v>
      </c>
      <c r="D83" s="52"/>
      <c r="E83" s="52"/>
      <c r="F83" s="53"/>
      <c r="G83" s="54"/>
      <c r="H83" s="54"/>
      <c r="I83" s="55">
        <f>SUM(H82+I81)</f>
        <v>0</v>
      </c>
      <c r="J83" s="50"/>
    </row>
    <row r="84" spans="3:10" s="4" customFormat="1" ht="15.75">
      <c r="C84" s="56" t="s">
        <v>15</v>
      </c>
      <c r="D84" s="57"/>
      <c r="E84" s="57"/>
      <c r="F84" s="58"/>
      <c r="G84" s="59"/>
      <c r="H84" s="59"/>
      <c r="I84" s="60">
        <f>I83*0.2</f>
        <v>0</v>
      </c>
      <c r="J84" s="50"/>
    </row>
    <row r="85" spans="3:10" s="4" customFormat="1" ht="15.75">
      <c r="C85" s="61" t="s">
        <v>66</v>
      </c>
      <c r="D85" s="62"/>
      <c r="E85" s="62"/>
      <c r="F85" s="63"/>
      <c r="G85" s="64"/>
      <c r="H85" s="64"/>
      <c r="I85" s="65">
        <f>SUM(I83:I84)</f>
        <v>0</v>
      </c>
      <c r="J85" s="50"/>
    </row>
    <row r="86" ht="12.75">
      <c r="J86" s="67"/>
    </row>
    <row r="87" ht="13.5" thickBot="1">
      <c r="J87" s="67"/>
    </row>
    <row r="88" spans="3:9" ht="12.75">
      <c r="C88" s="10" t="s">
        <v>0</v>
      </c>
      <c r="D88" s="11" t="s">
        <v>1</v>
      </c>
      <c r="E88" s="11" t="s">
        <v>2</v>
      </c>
      <c r="F88" s="11" t="s">
        <v>3</v>
      </c>
      <c r="G88" s="11" t="s">
        <v>4</v>
      </c>
      <c r="H88" s="11" t="s">
        <v>5</v>
      </c>
      <c r="I88" s="12" t="s">
        <v>6</v>
      </c>
    </row>
    <row r="89" spans="3:9" ht="15">
      <c r="C89" s="13" t="s">
        <v>61</v>
      </c>
      <c r="D89" s="14"/>
      <c r="E89" s="15" t="s">
        <v>7</v>
      </c>
      <c r="F89" s="15" t="s">
        <v>62</v>
      </c>
      <c r="G89" s="15" t="s">
        <v>62</v>
      </c>
      <c r="H89" s="15" t="s">
        <v>63</v>
      </c>
      <c r="I89" s="16" t="s">
        <v>63</v>
      </c>
    </row>
    <row r="90" spans="3:9" ht="13.5" thickBot="1">
      <c r="C90" s="17"/>
      <c r="D90" s="18"/>
      <c r="E90" s="19"/>
      <c r="F90" s="19"/>
      <c r="G90" s="19"/>
      <c r="H90" s="19"/>
      <c r="I90" s="20"/>
    </row>
    <row r="91" spans="3:9" ht="12.75" customHeight="1">
      <c r="C91" s="21" t="s">
        <v>27</v>
      </c>
      <c r="D91" s="22"/>
      <c r="E91" s="23"/>
      <c r="F91" s="23"/>
      <c r="G91" s="23"/>
      <c r="H91" s="23"/>
      <c r="I91" s="24"/>
    </row>
    <row r="92" spans="3:9" ht="12.75" customHeight="1">
      <c r="C92" s="29" t="s">
        <v>37</v>
      </c>
      <c r="D92" s="25" t="s">
        <v>39</v>
      </c>
      <c r="E92" s="26">
        <v>1</v>
      </c>
      <c r="F92" s="27"/>
      <c r="G92" s="27"/>
      <c r="H92" s="27"/>
      <c r="I92" s="28">
        <f aca="true" t="shared" si="3" ref="I92:I105">E92*G92</f>
        <v>0</v>
      </c>
    </row>
    <row r="93" spans="3:9" ht="12.75" customHeight="1">
      <c r="C93" s="29" t="s">
        <v>72</v>
      </c>
      <c r="D93" s="25" t="s">
        <v>38</v>
      </c>
      <c r="E93" s="26">
        <v>5</v>
      </c>
      <c r="F93" s="27"/>
      <c r="G93" s="27"/>
      <c r="H93" s="27"/>
      <c r="I93" s="28">
        <f t="shared" si="3"/>
        <v>0</v>
      </c>
    </row>
    <row r="94" spans="3:9" ht="12" customHeight="1">
      <c r="C94" s="30" t="s">
        <v>49</v>
      </c>
      <c r="D94" s="25" t="s">
        <v>50</v>
      </c>
      <c r="E94" s="26">
        <v>12</v>
      </c>
      <c r="F94" s="27"/>
      <c r="G94" s="27"/>
      <c r="H94" s="27"/>
      <c r="I94" s="28">
        <f t="shared" si="3"/>
        <v>0</v>
      </c>
    </row>
    <row r="95" spans="3:9" ht="12" customHeight="1">
      <c r="C95" s="30" t="s">
        <v>80</v>
      </c>
      <c r="D95" s="25" t="s">
        <v>22</v>
      </c>
      <c r="E95" s="26">
        <v>480</v>
      </c>
      <c r="F95" s="27"/>
      <c r="G95" s="27"/>
      <c r="H95" s="27"/>
      <c r="I95" s="28">
        <f t="shared" si="3"/>
        <v>0</v>
      </c>
    </row>
    <row r="96" spans="3:9" ht="12" customHeight="1">
      <c r="C96" s="30" t="s">
        <v>81</v>
      </c>
      <c r="D96" s="25" t="s">
        <v>24</v>
      </c>
      <c r="E96" s="26">
        <v>260</v>
      </c>
      <c r="F96" s="27"/>
      <c r="G96" s="27"/>
      <c r="H96" s="27"/>
      <c r="I96" s="28">
        <f t="shared" si="3"/>
        <v>0</v>
      </c>
    </row>
    <row r="97" spans="3:9" ht="12" customHeight="1">
      <c r="C97" s="30" t="s">
        <v>82</v>
      </c>
      <c r="D97" s="25" t="s">
        <v>24</v>
      </c>
      <c r="E97" s="26">
        <v>260</v>
      </c>
      <c r="F97" s="27"/>
      <c r="G97" s="27"/>
      <c r="H97" s="27"/>
      <c r="I97" s="28">
        <f t="shared" si="3"/>
        <v>0</v>
      </c>
    </row>
    <row r="98" spans="3:9" ht="12" customHeight="1">
      <c r="C98" s="30" t="s">
        <v>85</v>
      </c>
      <c r="D98" s="25"/>
      <c r="E98" s="26">
        <v>2</v>
      </c>
      <c r="F98" s="27"/>
      <c r="G98" s="27"/>
      <c r="H98" s="27"/>
      <c r="I98" s="28">
        <f t="shared" si="3"/>
        <v>0</v>
      </c>
    </row>
    <row r="99" spans="3:9" ht="12" customHeight="1">
      <c r="C99" s="30" t="s">
        <v>86</v>
      </c>
      <c r="D99" s="25"/>
      <c r="E99" s="26">
        <v>3</v>
      </c>
      <c r="F99" s="27"/>
      <c r="G99" s="27"/>
      <c r="H99" s="27"/>
      <c r="I99" s="28">
        <f t="shared" si="3"/>
        <v>0</v>
      </c>
    </row>
    <row r="100" spans="3:9" ht="12" customHeight="1">
      <c r="C100" s="30" t="s">
        <v>87</v>
      </c>
      <c r="D100" s="25"/>
      <c r="E100" s="26">
        <v>1</v>
      </c>
      <c r="F100" s="27"/>
      <c r="G100" s="27"/>
      <c r="H100" s="27"/>
      <c r="I100" s="28">
        <f t="shared" si="3"/>
        <v>0</v>
      </c>
    </row>
    <row r="101" spans="3:9" ht="12" customHeight="1">
      <c r="C101" s="30" t="s">
        <v>88</v>
      </c>
      <c r="D101" s="25"/>
      <c r="E101" s="26">
        <v>1</v>
      </c>
      <c r="F101" s="27"/>
      <c r="G101" s="27"/>
      <c r="H101" s="27"/>
      <c r="I101" s="28">
        <f t="shared" si="3"/>
        <v>0</v>
      </c>
    </row>
    <row r="102" spans="3:9" ht="12" customHeight="1">
      <c r="C102" s="30" t="s">
        <v>90</v>
      </c>
      <c r="D102" s="25"/>
      <c r="E102" s="26">
        <v>1</v>
      </c>
      <c r="F102" s="27"/>
      <c r="G102" s="27"/>
      <c r="H102" s="27"/>
      <c r="I102" s="28">
        <f t="shared" si="3"/>
        <v>0</v>
      </c>
    </row>
    <row r="103" spans="3:9" ht="12.75" customHeight="1">
      <c r="C103" s="31" t="s">
        <v>51</v>
      </c>
      <c r="D103" s="32"/>
      <c r="E103" s="26">
        <v>1</v>
      </c>
      <c r="F103" s="27"/>
      <c r="G103" s="27"/>
      <c r="H103" s="27"/>
      <c r="I103" s="28">
        <f t="shared" si="3"/>
        <v>0</v>
      </c>
    </row>
    <row r="104" spans="3:9" ht="12.75" customHeight="1">
      <c r="C104" s="31" t="s">
        <v>91</v>
      </c>
      <c r="D104" s="32"/>
      <c r="E104" s="26">
        <v>1</v>
      </c>
      <c r="F104" s="27"/>
      <c r="G104" s="27"/>
      <c r="H104" s="27"/>
      <c r="I104" s="28">
        <f t="shared" si="3"/>
        <v>0</v>
      </c>
    </row>
    <row r="105" spans="3:9" ht="12.75" customHeight="1">
      <c r="C105" s="31" t="s">
        <v>92</v>
      </c>
      <c r="D105" s="32"/>
      <c r="E105" s="26">
        <v>1</v>
      </c>
      <c r="F105" s="27"/>
      <c r="G105" s="27"/>
      <c r="H105" s="27"/>
      <c r="I105" s="28">
        <f t="shared" si="3"/>
        <v>0</v>
      </c>
    </row>
    <row r="106" spans="3:10" ht="12.75" customHeight="1" thickBot="1">
      <c r="C106" s="33"/>
      <c r="D106" s="34"/>
      <c r="E106" s="35"/>
      <c r="F106" s="36"/>
      <c r="G106" s="36"/>
      <c r="H106" s="36"/>
      <c r="I106" s="37"/>
      <c r="J106" s="38"/>
    </row>
    <row r="107" spans="3:10" s="2" customFormat="1" ht="18.75" customHeight="1">
      <c r="C107" s="39" t="s">
        <v>64</v>
      </c>
      <c r="D107" s="40"/>
      <c r="E107" s="40"/>
      <c r="F107" s="41"/>
      <c r="G107" s="42"/>
      <c r="H107" s="42"/>
      <c r="I107" s="43">
        <f>SUM(I92:I106)</f>
        <v>0</v>
      </c>
      <c r="J107" s="44"/>
    </row>
    <row r="108" spans="3:10" s="2" customFormat="1" ht="18.75" customHeight="1" thickBot="1">
      <c r="C108" s="45" t="s">
        <v>65</v>
      </c>
      <c r="D108" s="46"/>
      <c r="E108" s="46"/>
      <c r="F108" s="47"/>
      <c r="G108" s="48"/>
      <c r="H108" s="48">
        <f>SUM(H92:H107)</f>
        <v>0</v>
      </c>
      <c r="I108" s="49"/>
      <c r="J108" s="50"/>
    </row>
    <row r="109" spans="3:10" s="4" customFormat="1" ht="15.75">
      <c r="C109" s="51" t="s">
        <v>8</v>
      </c>
      <c r="D109" s="52"/>
      <c r="E109" s="52"/>
      <c r="F109" s="53"/>
      <c r="G109" s="54"/>
      <c r="H109" s="54"/>
      <c r="I109" s="55">
        <f>SUM(H108+I107)</f>
        <v>0</v>
      </c>
      <c r="J109" s="50"/>
    </row>
    <row r="110" spans="3:10" s="4" customFormat="1" ht="15.75">
      <c r="C110" s="56" t="s">
        <v>15</v>
      </c>
      <c r="D110" s="57"/>
      <c r="E110" s="57"/>
      <c r="F110" s="58"/>
      <c r="G110" s="59"/>
      <c r="H110" s="59"/>
      <c r="I110" s="60">
        <f>I109*0.2</f>
        <v>0</v>
      </c>
      <c r="J110" s="50"/>
    </row>
    <row r="111" spans="3:10" s="4" customFormat="1" ht="15.75">
      <c r="C111" s="61" t="s">
        <v>66</v>
      </c>
      <c r="D111" s="62"/>
      <c r="E111" s="62"/>
      <c r="F111" s="63"/>
      <c r="G111" s="64"/>
      <c r="H111" s="64"/>
      <c r="I111" s="65">
        <f>SUM(I109:I110)</f>
        <v>0</v>
      </c>
      <c r="J111" s="50"/>
    </row>
    <row r="114" ht="13.5" thickBot="1"/>
    <row r="115" spans="3:9" ht="12.75">
      <c r="C115" s="10" t="s">
        <v>0</v>
      </c>
      <c r="D115" s="11" t="s">
        <v>1</v>
      </c>
      <c r="E115" s="11" t="s">
        <v>2</v>
      </c>
      <c r="F115" s="11" t="s">
        <v>3</v>
      </c>
      <c r="G115" s="11" t="s">
        <v>4</v>
      </c>
      <c r="H115" s="11" t="s">
        <v>5</v>
      </c>
      <c r="I115" s="12" t="s">
        <v>6</v>
      </c>
    </row>
    <row r="116" spans="3:9" ht="15">
      <c r="C116" s="13" t="s">
        <v>61</v>
      </c>
      <c r="D116" s="14"/>
      <c r="E116" s="15" t="s">
        <v>7</v>
      </c>
      <c r="F116" s="15" t="s">
        <v>62</v>
      </c>
      <c r="G116" s="15" t="s">
        <v>62</v>
      </c>
      <c r="H116" s="15" t="s">
        <v>63</v>
      </c>
      <c r="I116" s="16" t="s">
        <v>63</v>
      </c>
    </row>
    <row r="117" spans="3:9" ht="13.5" thickBot="1">
      <c r="C117" s="17"/>
      <c r="D117" s="18"/>
      <c r="E117" s="19"/>
      <c r="F117" s="19"/>
      <c r="G117" s="19"/>
      <c r="H117" s="19"/>
      <c r="I117" s="20"/>
    </row>
    <row r="118" spans="3:9" ht="12.75" customHeight="1">
      <c r="C118" s="21" t="s">
        <v>106</v>
      </c>
      <c r="D118" s="22"/>
      <c r="E118" s="23"/>
      <c r="F118" s="23"/>
      <c r="G118" s="23"/>
      <c r="H118" s="23"/>
      <c r="I118" s="24"/>
    </row>
    <row r="119" spans="3:9" ht="12.75" customHeight="1">
      <c r="C119" s="29" t="s">
        <v>37</v>
      </c>
      <c r="D119" s="25" t="s">
        <v>39</v>
      </c>
      <c r="E119" s="26">
        <v>1</v>
      </c>
      <c r="F119" s="27"/>
      <c r="G119" s="27"/>
      <c r="H119" s="27"/>
      <c r="I119" s="28">
        <f aca="true" t="shared" si="4" ref="I119:I132">E119*G119</f>
        <v>0</v>
      </c>
    </row>
    <row r="120" spans="3:9" ht="12.75" customHeight="1">
      <c r="C120" s="29" t="s">
        <v>72</v>
      </c>
      <c r="D120" s="25" t="s">
        <v>38</v>
      </c>
      <c r="E120" s="26">
        <v>7</v>
      </c>
      <c r="F120" s="27"/>
      <c r="G120" s="27"/>
      <c r="H120" s="27"/>
      <c r="I120" s="28">
        <f t="shared" si="4"/>
        <v>0</v>
      </c>
    </row>
    <row r="121" spans="3:9" ht="12" customHeight="1">
      <c r="C121" s="30" t="s">
        <v>49</v>
      </c>
      <c r="D121" s="25" t="s">
        <v>50</v>
      </c>
      <c r="E121" s="26">
        <v>16</v>
      </c>
      <c r="F121" s="27"/>
      <c r="G121" s="27"/>
      <c r="H121" s="27"/>
      <c r="I121" s="28">
        <f t="shared" si="4"/>
        <v>0</v>
      </c>
    </row>
    <row r="122" spans="3:9" ht="12" customHeight="1">
      <c r="C122" s="30" t="s">
        <v>80</v>
      </c>
      <c r="D122" s="25" t="s">
        <v>22</v>
      </c>
      <c r="E122" s="26">
        <v>800</v>
      </c>
      <c r="F122" s="27"/>
      <c r="G122" s="27"/>
      <c r="H122" s="27"/>
      <c r="I122" s="28">
        <f t="shared" si="4"/>
        <v>0</v>
      </c>
    </row>
    <row r="123" spans="3:9" ht="12" customHeight="1">
      <c r="C123" s="30" t="s">
        <v>81</v>
      </c>
      <c r="D123" s="25" t="s">
        <v>24</v>
      </c>
      <c r="E123" s="26">
        <v>180</v>
      </c>
      <c r="F123" s="27"/>
      <c r="G123" s="27"/>
      <c r="H123" s="27"/>
      <c r="I123" s="28">
        <f t="shared" si="4"/>
        <v>0</v>
      </c>
    </row>
    <row r="124" spans="3:9" ht="12" customHeight="1">
      <c r="C124" s="30" t="s">
        <v>82</v>
      </c>
      <c r="D124" s="25" t="s">
        <v>24</v>
      </c>
      <c r="E124" s="26">
        <v>180</v>
      </c>
      <c r="F124" s="27"/>
      <c r="G124" s="27"/>
      <c r="H124" s="27"/>
      <c r="I124" s="28">
        <f t="shared" si="4"/>
        <v>0</v>
      </c>
    </row>
    <row r="125" spans="3:9" ht="12" customHeight="1">
      <c r="C125" s="30" t="s">
        <v>85</v>
      </c>
      <c r="D125" s="25"/>
      <c r="E125" s="26">
        <v>2</v>
      </c>
      <c r="F125" s="27"/>
      <c r="G125" s="27"/>
      <c r="H125" s="27"/>
      <c r="I125" s="28">
        <f t="shared" si="4"/>
        <v>0</v>
      </c>
    </row>
    <row r="126" spans="3:9" ht="12" customHeight="1">
      <c r="C126" s="30" t="s">
        <v>86</v>
      </c>
      <c r="D126" s="25"/>
      <c r="E126" s="26">
        <v>4</v>
      </c>
      <c r="F126" s="27"/>
      <c r="G126" s="27"/>
      <c r="H126" s="27"/>
      <c r="I126" s="28">
        <f t="shared" si="4"/>
        <v>0</v>
      </c>
    </row>
    <row r="127" spans="3:9" ht="12" customHeight="1">
      <c r="C127" s="30" t="s">
        <v>87</v>
      </c>
      <c r="D127" s="25"/>
      <c r="E127" s="26">
        <v>1</v>
      </c>
      <c r="F127" s="27"/>
      <c r="G127" s="27"/>
      <c r="H127" s="27"/>
      <c r="I127" s="28">
        <f t="shared" si="4"/>
        <v>0</v>
      </c>
    </row>
    <row r="128" spans="3:9" ht="12" customHeight="1">
      <c r="C128" s="30" t="s">
        <v>88</v>
      </c>
      <c r="D128" s="25"/>
      <c r="E128" s="26">
        <v>1</v>
      </c>
      <c r="F128" s="27"/>
      <c r="G128" s="27"/>
      <c r="H128" s="27"/>
      <c r="I128" s="28">
        <f t="shared" si="4"/>
        <v>0</v>
      </c>
    </row>
    <row r="129" spans="3:9" ht="12" customHeight="1">
      <c r="C129" s="30" t="s">
        <v>90</v>
      </c>
      <c r="D129" s="25"/>
      <c r="E129" s="26">
        <v>1</v>
      </c>
      <c r="F129" s="27"/>
      <c r="G129" s="27"/>
      <c r="H129" s="27"/>
      <c r="I129" s="28">
        <f t="shared" si="4"/>
        <v>0</v>
      </c>
    </row>
    <row r="130" spans="3:9" ht="12.75" customHeight="1">
      <c r="C130" s="31" t="s">
        <v>51</v>
      </c>
      <c r="D130" s="32"/>
      <c r="E130" s="26">
        <v>1</v>
      </c>
      <c r="F130" s="27"/>
      <c r="G130" s="27"/>
      <c r="H130" s="27"/>
      <c r="I130" s="28">
        <f t="shared" si="4"/>
        <v>0</v>
      </c>
    </row>
    <row r="131" spans="3:9" ht="12.75" customHeight="1">
      <c r="C131" s="31" t="s">
        <v>91</v>
      </c>
      <c r="D131" s="32"/>
      <c r="E131" s="26">
        <v>1</v>
      </c>
      <c r="F131" s="27"/>
      <c r="G131" s="27"/>
      <c r="H131" s="27"/>
      <c r="I131" s="28">
        <f t="shared" si="4"/>
        <v>0</v>
      </c>
    </row>
    <row r="132" spans="3:9" ht="12.75" customHeight="1">
      <c r="C132" s="31" t="s">
        <v>92</v>
      </c>
      <c r="D132" s="32"/>
      <c r="E132" s="26">
        <v>1</v>
      </c>
      <c r="F132" s="27"/>
      <c r="G132" s="27"/>
      <c r="H132" s="27"/>
      <c r="I132" s="28">
        <f t="shared" si="4"/>
        <v>0</v>
      </c>
    </row>
    <row r="133" spans="3:9" ht="12.75" customHeight="1">
      <c r="C133" s="31"/>
      <c r="D133" s="32"/>
      <c r="E133" s="26"/>
      <c r="F133" s="27"/>
      <c r="G133" s="27"/>
      <c r="H133" s="27"/>
      <c r="I133" s="28"/>
    </row>
    <row r="134" spans="3:10" ht="12.75" customHeight="1" thickBot="1">
      <c r="C134" s="33"/>
      <c r="D134" s="34"/>
      <c r="E134" s="35"/>
      <c r="F134" s="36"/>
      <c r="G134" s="36"/>
      <c r="H134" s="36"/>
      <c r="I134" s="37"/>
      <c r="J134" s="38"/>
    </row>
    <row r="135" spans="3:10" s="2" customFormat="1" ht="18.75" customHeight="1">
      <c r="C135" s="39" t="s">
        <v>64</v>
      </c>
      <c r="D135" s="40"/>
      <c r="E135" s="40"/>
      <c r="F135" s="41"/>
      <c r="G135" s="42"/>
      <c r="H135" s="42"/>
      <c r="I135" s="43">
        <f>SUM(I119:I134)</f>
        <v>0</v>
      </c>
      <c r="J135" s="44"/>
    </row>
    <row r="136" spans="3:10" s="2" customFormat="1" ht="18.75" customHeight="1" thickBot="1">
      <c r="C136" s="45" t="s">
        <v>65</v>
      </c>
      <c r="D136" s="46"/>
      <c r="E136" s="46"/>
      <c r="F136" s="47"/>
      <c r="G136" s="48"/>
      <c r="H136" s="48">
        <f>SUM(H119:H135)</f>
        <v>0</v>
      </c>
      <c r="I136" s="49"/>
      <c r="J136" s="50"/>
    </row>
    <row r="137" spans="3:10" s="4" customFormat="1" ht="15.75">
      <c r="C137" s="51" t="s">
        <v>8</v>
      </c>
      <c r="D137" s="52"/>
      <c r="E137" s="52"/>
      <c r="F137" s="53"/>
      <c r="G137" s="54"/>
      <c r="H137" s="54"/>
      <c r="I137" s="55">
        <f>SUM(H136+I135)</f>
        <v>0</v>
      </c>
      <c r="J137" s="50"/>
    </row>
    <row r="138" spans="3:10" s="4" customFormat="1" ht="15.75">
      <c r="C138" s="56" t="s">
        <v>15</v>
      </c>
      <c r="D138" s="57"/>
      <c r="E138" s="57"/>
      <c r="F138" s="58"/>
      <c r="G138" s="59"/>
      <c r="H138" s="59"/>
      <c r="I138" s="60">
        <f>I137*0.2</f>
        <v>0</v>
      </c>
      <c r="J138" s="50"/>
    </row>
    <row r="139" spans="3:10" s="4" customFormat="1" ht="15.75">
      <c r="C139" s="61" t="s">
        <v>66</v>
      </c>
      <c r="D139" s="62"/>
      <c r="E139" s="62"/>
      <c r="F139" s="63"/>
      <c r="G139" s="64"/>
      <c r="H139" s="64"/>
      <c r="I139" s="65">
        <f>SUM(I137:I138)</f>
        <v>0</v>
      </c>
      <c r="J139" s="50"/>
    </row>
    <row r="142" ht="13.5" thickBot="1">
      <c r="D142" s="7" t="s">
        <v>17</v>
      </c>
    </row>
    <row r="143" spans="3:9" ht="12.75">
      <c r="C143" s="10" t="s">
        <v>0</v>
      </c>
      <c r="D143" s="11" t="s">
        <v>1</v>
      </c>
      <c r="E143" s="11" t="s">
        <v>2</v>
      </c>
      <c r="F143" s="11" t="s">
        <v>3</v>
      </c>
      <c r="G143" s="11" t="s">
        <v>4</v>
      </c>
      <c r="H143" s="11" t="s">
        <v>5</v>
      </c>
      <c r="I143" s="12" t="s">
        <v>6</v>
      </c>
    </row>
    <row r="144" spans="3:9" ht="15">
      <c r="C144" s="13" t="s">
        <v>61</v>
      </c>
      <c r="D144" s="14"/>
      <c r="E144" s="15" t="s">
        <v>7</v>
      </c>
      <c r="F144" s="15" t="s">
        <v>62</v>
      </c>
      <c r="G144" s="15" t="s">
        <v>62</v>
      </c>
      <c r="H144" s="15" t="s">
        <v>63</v>
      </c>
      <c r="I144" s="16" t="s">
        <v>63</v>
      </c>
    </row>
    <row r="145" spans="3:9" ht="13.5" thickBot="1">
      <c r="C145" s="17"/>
      <c r="D145" s="18"/>
      <c r="E145" s="19"/>
      <c r="F145" s="19"/>
      <c r="G145" s="19"/>
      <c r="H145" s="19"/>
      <c r="I145" s="20"/>
    </row>
    <row r="146" spans="3:9" ht="12.75" customHeight="1">
      <c r="C146" s="21" t="s">
        <v>32</v>
      </c>
      <c r="D146" s="22"/>
      <c r="E146" s="23"/>
      <c r="F146" s="23"/>
      <c r="G146" s="23"/>
      <c r="H146" s="23"/>
      <c r="I146" s="24"/>
    </row>
    <row r="147" spans="3:9" ht="12.75" customHeight="1">
      <c r="C147" s="29" t="s">
        <v>37</v>
      </c>
      <c r="D147" s="25" t="s">
        <v>39</v>
      </c>
      <c r="E147" s="26">
        <v>1</v>
      </c>
      <c r="F147" s="27"/>
      <c r="G147" s="27"/>
      <c r="H147" s="27"/>
      <c r="I147" s="28">
        <f aca="true" t="shared" si="5" ref="I147:I171">E147*G147</f>
        <v>0</v>
      </c>
    </row>
    <row r="148" spans="3:9" ht="12.75" customHeight="1">
      <c r="C148" s="29" t="s">
        <v>72</v>
      </c>
      <c r="D148" s="25" t="s">
        <v>38</v>
      </c>
      <c r="E148" s="26">
        <v>4</v>
      </c>
      <c r="F148" s="27"/>
      <c r="G148" s="27"/>
      <c r="H148" s="27"/>
      <c r="I148" s="28">
        <f t="shared" si="5"/>
        <v>0</v>
      </c>
    </row>
    <row r="149" spans="3:9" ht="12" customHeight="1">
      <c r="C149" s="30" t="s">
        <v>49</v>
      </c>
      <c r="D149" s="25" t="s">
        <v>50</v>
      </c>
      <c r="E149" s="26">
        <v>10</v>
      </c>
      <c r="F149" s="27"/>
      <c r="G149" s="27"/>
      <c r="H149" s="27"/>
      <c r="I149" s="28">
        <f t="shared" si="5"/>
        <v>0</v>
      </c>
    </row>
    <row r="150" spans="3:9" ht="12" customHeight="1">
      <c r="C150" s="30" t="s">
        <v>94</v>
      </c>
      <c r="D150" s="25" t="s">
        <v>52</v>
      </c>
      <c r="E150" s="26">
        <v>480</v>
      </c>
      <c r="F150" s="27"/>
      <c r="G150" s="27"/>
      <c r="H150" s="27"/>
      <c r="I150" s="28">
        <f t="shared" si="5"/>
        <v>0</v>
      </c>
    </row>
    <row r="151" spans="3:9" ht="12" customHeight="1">
      <c r="C151" s="30" t="s">
        <v>81</v>
      </c>
      <c r="D151" s="25" t="s">
        <v>24</v>
      </c>
      <c r="E151" s="26">
        <v>50</v>
      </c>
      <c r="F151" s="27"/>
      <c r="G151" s="27"/>
      <c r="H151" s="27"/>
      <c r="I151" s="28">
        <f t="shared" si="5"/>
        <v>0</v>
      </c>
    </row>
    <row r="152" spans="3:9" ht="12" customHeight="1">
      <c r="C152" s="30" t="s">
        <v>82</v>
      </c>
      <c r="D152" s="25" t="s">
        <v>24</v>
      </c>
      <c r="E152" s="26">
        <v>50</v>
      </c>
      <c r="F152" s="27"/>
      <c r="G152" s="27"/>
      <c r="H152" s="27"/>
      <c r="I152" s="28">
        <f t="shared" si="5"/>
        <v>0</v>
      </c>
    </row>
    <row r="153" spans="3:9" ht="12" customHeight="1">
      <c r="C153" s="30" t="s">
        <v>85</v>
      </c>
      <c r="D153" s="25"/>
      <c r="E153" s="26">
        <v>1</v>
      </c>
      <c r="F153" s="27"/>
      <c r="G153" s="27"/>
      <c r="H153" s="27"/>
      <c r="I153" s="28">
        <f t="shared" si="5"/>
        <v>0</v>
      </c>
    </row>
    <row r="154" spans="3:9" ht="12" customHeight="1">
      <c r="C154" s="30" t="s">
        <v>86</v>
      </c>
      <c r="D154" s="25"/>
      <c r="E154" s="26">
        <v>3</v>
      </c>
      <c r="F154" s="27"/>
      <c r="G154" s="27"/>
      <c r="H154" s="27"/>
      <c r="I154" s="28">
        <f t="shared" si="5"/>
        <v>0</v>
      </c>
    </row>
    <row r="155" spans="3:9" ht="12" customHeight="1">
      <c r="C155" s="30" t="s">
        <v>87</v>
      </c>
      <c r="D155" s="25"/>
      <c r="E155" s="26">
        <v>1</v>
      </c>
      <c r="F155" s="27"/>
      <c r="G155" s="27"/>
      <c r="H155" s="27"/>
      <c r="I155" s="28">
        <f t="shared" si="5"/>
        <v>0</v>
      </c>
    </row>
    <row r="156" spans="3:9" ht="12.75" customHeight="1">
      <c r="C156" s="68" t="s">
        <v>95</v>
      </c>
      <c r="D156" s="69" t="s">
        <v>30</v>
      </c>
      <c r="E156" s="70">
        <v>70</v>
      </c>
      <c r="F156" s="27"/>
      <c r="G156" s="27"/>
      <c r="H156" s="27"/>
      <c r="I156" s="28">
        <f t="shared" si="5"/>
        <v>0</v>
      </c>
    </row>
    <row r="157" spans="3:9" ht="12.75" customHeight="1">
      <c r="C157" s="68" t="s">
        <v>96</v>
      </c>
      <c r="D157" s="69" t="s">
        <v>30</v>
      </c>
      <c r="E157" s="70">
        <v>70</v>
      </c>
      <c r="F157" s="27"/>
      <c r="G157" s="27"/>
      <c r="H157" s="27"/>
      <c r="I157" s="28">
        <f t="shared" si="5"/>
        <v>0</v>
      </c>
    </row>
    <row r="158" spans="3:9" ht="12" customHeight="1">
      <c r="C158" s="68" t="s">
        <v>97</v>
      </c>
      <c r="D158" s="69" t="s">
        <v>30</v>
      </c>
      <c r="E158" s="70">
        <v>70</v>
      </c>
      <c r="F158" s="27"/>
      <c r="G158" s="27"/>
      <c r="H158" s="27"/>
      <c r="I158" s="28">
        <f t="shared" si="5"/>
        <v>0</v>
      </c>
    </row>
    <row r="159" spans="3:9" ht="12" customHeight="1">
      <c r="C159" s="68" t="s">
        <v>98</v>
      </c>
      <c r="D159" s="69" t="s">
        <v>30</v>
      </c>
      <c r="E159" s="70">
        <v>70</v>
      </c>
      <c r="F159" s="27"/>
      <c r="G159" s="27"/>
      <c r="H159" s="27"/>
      <c r="I159" s="28">
        <f t="shared" si="5"/>
        <v>0</v>
      </c>
    </row>
    <row r="160" spans="3:9" ht="12.75" customHeight="1">
      <c r="C160" s="68" t="s">
        <v>99</v>
      </c>
      <c r="D160" s="69" t="s">
        <v>29</v>
      </c>
      <c r="E160" s="70">
        <v>20</v>
      </c>
      <c r="F160" s="27"/>
      <c r="G160" s="27"/>
      <c r="H160" s="27"/>
      <c r="I160" s="28">
        <f t="shared" si="5"/>
        <v>0</v>
      </c>
    </row>
    <row r="161" spans="3:9" ht="12.75" customHeight="1">
      <c r="C161" s="68" t="s">
        <v>100</v>
      </c>
      <c r="D161" s="69" t="s">
        <v>29</v>
      </c>
      <c r="E161" s="70">
        <v>5</v>
      </c>
      <c r="F161" s="27"/>
      <c r="G161" s="27"/>
      <c r="H161" s="27"/>
      <c r="I161" s="28">
        <f t="shared" si="5"/>
        <v>0</v>
      </c>
    </row>
    <row r="162" spans="3:9" ht="12.75" customHeight="1">
      <c r="C162" s="68" t="s">
        <v>101</v>
      </c>
      <c r="D162" s="69" t="s">
        <v>29</v>
      </c>
      <c r="E162" s="70">
        <v>25</v>
      </c>
      <c r="F162" s="27"/>
      <c r="G162" s="27"/>
      <c r="H162" s="27"/>
      <c r="I162" s="28">
        <f t="shared" si="5"/>
        <v>0</v>
      </c>
    </row>
    <row r="163" spans="3:9" ht="12.75" customHeight="1">
      <c r="C163" s="68" t="s">
        <v>102</v>
      </c>
      <c r="D163" s="69" t="s">
        <v>29</v>
      </c>
      <c r="E163" s="70">
        <v>25</v>
      </c>
      <c r="F163" s="27"/>
      <c r="G163" s="27"/>
      <c r="H163" s="27"/>
      <c r="I163" s="28">
        <f t="shared" si="5"/>
        <v>0</v>
      </c>
    </row>
    <row r="164" spans="3:9" ht="12.75" customHeight="1">
      <c r="C164" s="68" t="s">
        <v>103</v>
      </c>
      <c r="D164" s="69"/>
      <c r="E164" s="71">
        <v>2</v>
      </c>
      <c r="F164" s="27"/>
      <c r="G164" s="27"/>
      <c r="H164" s="27"/>
      <c r="I164" s="28">
        <f t="shared" si="5"/>
        <v>0</v>
      </c>
    </row>
    <row r="165" spans="3:9" ht="12" customHeight="1">
      <c r="C165" s="68" t="s">
        <v>104</v>
      </c>
      <c r="D165" s="69"/>
      <c r="E165" s="71">
        <v>70</v>
      </c>
      <c r="F165" s="27"/>
      <c r="G165" s="27"/>
      <c r="H165" s="27"/>
      <c r="I165" s="28">
        <f t="shared" si="5"/>
        <v>0</v>
      </c>
    </row>
    <row r="166" spans="3:9" ht="12" customHeight="1">
      <c r="C166" s="30" t="s">
        <v>31</v>
      </c>
      <c r="D166" s="72" t="s">
        <v>28</v>
      </c>
      <c r="E166" s="73">
        <v>10</v>
      </c>
      <c r="F166" s="27"/>
      <c r="G166" s="27"/>
      <c r="H166" s="27"/>
      <c r="I166" s="28">
        <f t="shared" si="5"/>
        <v>0</v>
      </c>
    </row>
    <row r="167" spans="3:9" ht="12" customHeight="1">
      <c r="C167" s="30" t="s">
        <v>105</v>
      </c>
      <c r="D167" s="72" t="s">
        <v>28</v>
      </c>
      <c r="E167" s="73">
        <v>10</v>
      </c>
      <c r="F167" s="27"/>
      <c r="G167" s="27"/>
      <c r="H167" s="27"/>
      <c r="I167" s="28">
        <f t="shared" si="5"/>
        <v>0</v>
      </c>
    </row>
    <row r="168" spans="3:9" ht="12" customHeight="1">
      <c r="C168" s="30" t="s">
        <v>88</v>
      </c>
      <c r="D168" s="25"/>
      <c r="E168" s="26">
        <v>1</v>
      </c>
      <c r="F168" s="27"/>
      <c r="G168" s="27"/>
      <c r="H168" s="27"/>
      <c r="I168" s="28">
        <f t="shared" si="5"/>
        <v>0</v>
      </c>
    </row>
    <row r="169" spans="3:9" ht="12" customHeight="1">
      <c r="C169" s="30" t="s">
        <v>90</v>
      </c>
      <c r="D169" s="25"/>
      <c r="E169" s="26">
        <v>1</v>
      </c>
      <c r="F169" s="27"/>
      <c r="G169" s="27"/>
      <c r="H169" s="27"/>
      <c r="I169" s="28">
        <f t="shared" si="5"/>
        <v>0</v>
      </c>
    </row>
    <row r="170" spans="3:9" ht="12.75" customHeight="1">
      <c r="C170" s="31" t="s">
        <v>51</v>
      </c>
      <c r="D170" s="32"/>
      <c r="E170" s="26">
        <v>1</v>
      </c>
      <c r="F170" s="27"/>
      <c r="G170" s="27"/>
      <c r="H170" s="27"/>
      <c r="I170" s="28">
        <f t="shared" si="5"/>
        <v>0</v>
      </c>
    </row>
    <row r="171" spans="3:9" ht="12.75" customHeight="1">
      <c r="C171" s="31" t="s">
        <v>91</v>
      </c>
      <c r="D171" s="32"/>
      <c r="E171" s="26">
        <v>1</v>
      </c>
      <c r="F171" s="27"/>
      <c r="G171" s="27"/>
      <c r="H171" s="27"/>
      <c r="I171" s="28">
        <f t="shared" si="5"/>
        <v>0</v>
      </c>
    </row>
    <row r="172" spans="3:9" ht="12.75" customHeight="1">
      <c r="C172" s="31" t="s">
        <v>92</v>
      </c>
      <c r="D172" s="32"/>
      <c r="E172" s="26">
        <v>1</v>
      </c>
      <c r="F172" s="27"/>
      <c r="G172" s="27"/>
      <c r="H172" s="27"/>
      <c r="I172" s="28">
        <f>E172*G172</f>
        <v>0</v>
      </c>
    </row>
    <row r="173" spans="3:9" ht="12.75" customHeight="1">
      <c r="C173" s="31"/>
      <c r="D173" s="32"/>
      <c r="E173" s="26"/>
      <c r="F173" s="27"/>
      <c r="G173" s="27"/>
      <c r="H173" s="27"/>
      <c r="I173" s="28"/>
    </row>
    <row r="174" spans="3:10" ht="12.75" customHeight="1" thickBot="1">
      <c r="C174" s="33"/>
      <c r="D174" s="34"/>
      <c r="E174" s="35"/>
      <c r="F174" s="36"/>
      <c r="G174" s="36"/>
      <c r="H174" s="36"/>
      <c r="I174" s="37"/>
      <c r="J174" s="38"/>
    </row>
    <row r="175" spans="3:10" s="2" customFormat="1" ht="18.75" customHeight="1">
      <c r="C175" s="39" t="s">
        <v>64</v>
      </c>
      <c r="D175" s="40"/>
      <c r="E175" s="40"/>
      <c r="F175" s="41"/>
      <c r="G175" s="42"/>
      <c r="H175" s="42"/>
      <c r="I175" s="43">
        <f>SUM(I147:I174)</f>
        <v>0</v>
      </c>
      <c r="J175" s="44"/>
    </row>
    <row r="176" spans="3:10" s="2" customFormat="1" ht="18.75" customHeight="1" thickBot="1">
      <c r="C176" s="45" t="s">
        <v>65</v>
      </c>
      <c r="D176" s="46"/>
      <c r="E176" s="46"/>
      <c r="F176" s="47"/>
      <c r="G176" s="48"/>
      <c r="H176" s="48">
        <f>SUM(H147:H175)</f>
        <v>0</v>
      </c>
      <c r="I176" s="49"/>
      <c r="J176" s="50"/>
    </row>
    <row r="177" spans="3:10" s="4" customFormat="1" ht="15.75">
      <c r="C177" s="51" t="s">
        <v>8</v>
      </c>
      <c r="D177" s="52"/>
      <c r="E177" s="52"/>
      <c r="F177" s="53"/>
      <c r="G177" s="54"/>
      <c r="H177" s="54"/>
      <c r="I177" s="55">
        <f>SUM(H176+I175)</f>
        <v>0</v>
      </c>
      <c r="J177" s="50"/>
    </row>
    <row r="178" spans="3:10" s="4" customFormat="1" ht="15.75">
      <c r="C178" s="56" t="s">
        <v>15</v>
      </c>
      <c r="D178" s="57"/>
      <c r="E178" s="57"/>
      <c r="F178" s="58"/>
      <c r="G178" s="59"/>
      <c r="H178" s="59"/>
      <c r="I178" s="60">
        <f>I177*0.2</f>
        <v>0</v>
      </c>
      <c r="J178" s="50"/>
    </row>
    <row r="179" spans="3:10" s="4" customFormat="1" ht="15.75">
      <c r="C179" s="61" t="s">
        <v>66</v>
      </c>
      <c r="D179" s="62"/>
      <c r="E179" s="62"/>
      <c r="F179" s="63"/>
      <c r="G179" s="64"/>
      <c r="H179" s="64"/>
      <c r="I179" s="65">
        <f>SUM(I177:I178)</f>
        <v>0</v>
      </c>
      <c r="J179" s="50"/>
    </row>
    <row r="181" ht="13.5" thickBot="1"/>
    <row r="182" spans="3:9" ht="18.75" thickBot="1">
      <c r="C182" s="74" t="s">
        <v>67</v>
      </c>
      <c r="D182" s="75"/>
      <c r="E182" s="75"/>
      <c r="F182" s="75"/>
      <c r="G182" s="75"/>
      <c r="H182" s="75"/>
      <c r="I182" s="76"/>
    </row>
    <row r="183" spans="3:10" s="2" customFormat="1" ht="18.75" customHeight="1">
      <c r="C183" s="39" t="s">
        <v>64</v>
      </c>
      <c r="D183" s="40"/>
      <c r="E183" s="40"/>
      <c r="F183" s="41"/>
      <c r="G183" s="42"/>
      <c r="H183" s="42"/>
      <c r="I183" s="43">
        <f>SUM(I175,I135,I107,I81,I54)</f>
        <v>0</v>
      </c>
      <c r="J183" s="44"/>
    </row>
    <row r="184" spans="3:10" s="2" customFormat="1" ht="18.75" customHeight="1" thickBot="1">
      <c r="C184" s="45" t="s">
        <v>65</v>
      </c>
      <c r="D184" s="46"/>
      <c r="E184" s="46"/>
      <c r="F184" s="47"/>
      <c r="G184" s="48"/>
      <c r="H184" s="48">
        <f>SUM(H176,H136,H108,H82,H55)</f>
        <v>0</v>
      </c>
      <c r="I184" s="49"/>
      <c r="J184" s="50"/>
    </row>
    <row r="185" spans="3:10" s="4" customFormat="1" ht="15.75">
      <c r="C185" s="51" t="s">
        <v>8</v>
      </c>
      <c r="D185" s="52"/>
      <c r="E185" s="52"/>
      <c r="F185" s="53"/>
      <c r="G185" s="54"/>
      <c r="H185" s="54"/>
      <c r="I185" s="55">
        <f>SUM(H184+I183)</f>
        <v>0</v>
      </c>
      <c r="J185" s="50"/>
    </row>
    <row r="186" spans="3:10" s="4" customFormat="1" ht="15.75">
      <c r="C186" s="56" t="s">
        <v>15</v>
      </c>
      <c r="D186" s="57"/>
      <c r="E186" s="57"/>
      <c r="F186" s="58"/>
      <c r="G186" s="59"/>
      <c r="H186" s="59"/>
      <c r="I186" s="60">
        <f>I185*0.2</f>
        <v>0</v>
      </c>
      <c r="J186" s="50"/>
    </row>
    <row r="187" spans="3:10" s="4" customFormat="1" ht="15.75">
      <c r="C187" s="61" t="s">
        <v>66</v>
      </c>
      <c r="D187" s="62"/>
      <c r="E187" s="62"/>
      <c r="F187" s="63"/>
      <c r="G187" s="64"/>
      <c r="H187" s="64"/>
      <c r="I187" s="65">
        <f>SUM(I185:I186)</f>
        <v>0</v>
      </c>
      <c r="J187" s="50"/>
    </row>
  </sheetData>
  <sheetProtection/>
  <mergeCells count="1">
    <mergeCell ref="C182:I182"/>
  </mergeCells>
  <printOptions/>
  <pageMargins left="0.31" right="0.2362204724409449" top="0.54" bottom="0.6299212598425197" header="0.1968503937007874" footer="0.2362204724409449"/>
  <pageSetup fitToHeight="0" fitToWidth="1" horizontalDpi="600" verticalDpi="600" orientation="portrait" paperSize="9" scale="70" r:id="rId2"/>
  <headerFooter alignWithMargins="0">
    <oddHeader>&amp;L&amp;"Arial CE,tučné"&amp;16CENOVÁ KALKULÁCIA&amp;R&amp;"Arial CE,tučné"&amp;16TECHNIK S&amp;"Arial CE,Normálne"ecurity spol.s r.o.</oddHeader>
    <oddFooter>&amp;L&amp;"Arial CE,tučné"TECHNIK S&amp;"Arial CE,Normálne"ecurity spol. s r.o.
Pri Kalvárii 20, 917 01 Trnava&amp;Rtel./fax: 033 5546003
e-mail: ts@ts.sk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Fesak</dc:creator>
  <cp:keywords/>
  <dc:description/>
  <cp:lastModifiedBy>Jiří Budovič</cp:lastModifiedBy>
  <cp:lastPrinted>2012-06-11T15:09:11Z</cp:lastPrinted>
  <dcterms:created xsi:type="dcterms:W3CDTF">2008-01-21T09:14:27Z</dcterms:created>
  <dcterms:modified xsi:type="dcterms:W3CDTF">2012-07-18T06:45:41Z</dcterms:modified>
  <cp:category/>
  <cp:version/>
  <cp:contentType/>
  <cp:contentStatus/>
</cp:coreProperties>
</file>